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Devis activités" sheetId="1" r:id="rId1"/>
  </sheets>
  <definedNames>
    <definedName name="_xlnm.Print_Titles" localSheetId="0">'Devis activités'!$1:$5</definedName>
    <definedName name="_xlnm.Print_Area" localSheetId="0">'Devis activités'!$B$1:$K$77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1" l="1"/>
  <c r="J67" i="1"/>
  <c r="J71" i="1"/>
  <c r="J68" i="1"/>
  <c r="J59" i="1"/>
  <c r="J48" i="1"/>
  <c r="J45" i="1"/>
  <c r="J44" i="1"/>
  <c r="J41" i="1"/>
  <c r="J38" i="1"/>
  <c r="J33" i="1"/>
  <c r="J39" i="1"/>
  <c r="J37" i="1"/>
  <c r="J23" i="1"/>
  <c r="H70" i="1"/>
  <c r="I70" i="1" s="1"/>
  <c r="J70" i="1" s="1"/>
  <c r="H69" i="1"/>
  <c r="H71" i="1"/>
  <c r="I71" i="1" s="1"/>
  <c r="H68" i="1"/>
  <c r="I68" i="1" s="1"/>
  <c r="H67" i="1"/>
  <c r="I67" i="1" s="1"/>
  <c r="H66" i="1"/>
  <c r="I66" i="1" s="1"/>
  <c r="J66" i="1" s="1"/>
  <c r="H45" i="1"/>
  <c r="I45" i="1" s="1"/>
  <c r="H44" i="1"/>
  <c r="I44" i="1" s="1"/>
  <c r="H43" i="1"/>
  <c r="I43" i="1" s="1"/>
  <c r="J43" i="1" s="1"/>
  <c r="H41" i="1"/>
  <c r="I41" i="1" s="1"/>
  <c r="H39" i="1"/>
  <c r="I39" i="1" s="1"/>
  <c r="H38" i="1"/>
  <c r="I38" i="1" s="1"/>
  <c r="H37" i="1"/>
  <c r="I37" i="1" s="1"/>
  <c r="H35" i="1"/>
  <c r="I35" i="1" s="1"/>
  <c r="J35" i="1" s="1"/>
  <c r="H34" i="1"/>
  <c r="I34" i="1" s="1"/>
  <c r="J34" i="1" s="1"/>
  <c r="H33" i="1"/>
  <c r="I33" i="1" s="1"/>
  <c r="H31" i="1"/>
  <c r="I31" i="1" s="1"/>
  <c r="J31" i="1" s="1"/>
  <c r="H30" i="1"/>
  <c r="I30" i="1" s="1"/>
  <c r="J30" i="1" s="1"/>
  <c r="H29" i="1"/>
  <c r="I29" i="1" s="1"/>
  <c r="J29" i="1" s="1"/>
  <c r="J52" i="1" l="1"/>
  <c r="J61" i="1" l="1"/>
  <c r="J60" i="1" l="1"/>
  <c r="J62" i="1" l="1"/>
  <c r="J58" i="1"/>
  <c r="J57" i="1"/>
  <c r="J56" i="1"/>
  <c r="J55" i="1"/>
  <c r="J54" i="1"/>
  <c r="J53" i="1"/>
  <c r="J51" i="1"/>
  <c r="J50" i="1"/>
  <c r="J49" i="1"/>
  <c r="J73" i="1" l="1"/>
  <c r="J24" i="1" l="1"/>
  <c r="J75" i="1" l="1"/>
</calcChain>
</file>

<file path=xl/sharedStrings.xml><?xml version="1.0" encoding="utf-8"?>
<sst xmlns="http://schemas.openxmlformats.org/spreadsheetml/2006/main" count="102" uniqueCount="75">
  <si>
    <t>N° DEVIS :</t>
  </si>
  <si>
    <t xml:space="preserve">DESCRIPTION  </t>
  </si>
  <si>
    <t>PU T.T.C</t>
  </si>
  <si>
    <t>MONTANT T.T.C</t>
  </si>
  <si>
    <t xml:space="preserve">Ce devis sera révisé en fonction du nombre de participants. </t>
  </si>
  <si>
    <t>TOTAL TTC</t>
  </si>
  <si>
    <t xml:space="preserve">NOM DU GROUPE : </t>
  </si>
  <si>
    <t>DATE :</t>
  </si>
  <si>
    <t xml:space="preserve">ADRESSE POSTALE : </t>
  </si>
  <si>
    <t>TÉLÉPHONE :</t>
  </si>
  <si>
    <t xml:space="preserve">NOM, PRÉNOM : </t>
  </si>
  <si>
    <t>PERSONNE À CONTACTER :</t>
  </si>
  <si>
    <t>ADRESSE EMAIL :</t>
  </si>
  <si>
    <t>NOMBRE D'ACCOMPAGNATEURS :</t>
  </si>
  <si>
    <r>
      <t>Précisions</t>
    </r>
    <r>
      <rPr>
        <b/>
        <sz val="14"/>
        <color theme="1"/>
        <rFont val="Calibri"/>
        <family val="2"/>
        <scheme val="minor"/>
      </rPr>
      <t xml:space="preserve"> :</t>
    </r>
  </si>
  <si>
    <r>
      <t>DATE SOUHAIT</t>
    </r>
    <r>
      <rPr>
        <sz val="14"/>
        <color theme="1"/>
        <rFont val="Calibri"/>
        <family val="2"/>
      </rPr>
      <t>É</t>
    </r>
    <r>
      <rPr>
        <sz val="14"/>
        <color theme="1"/>
        <rFont val="Calibri"/>
        <family val="2"/>
        <scheme val="minor"/>
      </rPr>
      <t xml:space="preserve">E POUR LES ACTIVITÉS : </t>
    </r>
  </si>
  <si>
    <t>Droits d'entrée sur le site - tarif par personne</t>
  </si>
  <si>
    <t>DEVIS GRATUIT, SANS ENGAGEMENT ET NON CONTRACTUEL</t>
  </si>
  <si>
    <t>Bateau électrique (1h) -  4 à 5 personnes</t>
  </si>
  <si>
    <t>Catamaran (1h) -  2 à 3 personnes</t>
  </si>
  <si>
    <t>Kayak (1h) -  1 personne</t>
  </si>
  <si>
    <t>Paddle (1h) -  1 personne</t>
  </si>
  <si>
    <t>Tandem (1h) -  2 personnes</t>
  </si>
  <si>
    <t>VTT adulte (1h) -  1 personne</t>
  </si>
  <si>
    <t>VTT junior (1h) -  1 personne</t>
  </si>
  <si>
    <t>Bateau à pédales (1h) -  4 à 5 personnes</t>
  </si>
  <si>
    <t xml:space="preserve">DEVIS ACTIVITÉS </t>
  </si>
  <si>
    <t xml:space="preserve"> SANS ENGAGEMENT, NON CONTRACTUEL</t>
  </si>
  <si>
    <t>- Canoë-kayak</t>
  </si>
  <si>
    <t>- Paddle</t>
  </si>
  <si>
    <t>- Catamaran</t>
  </si>
  <si>
    <t>- Baptême ski nautique (2km), Baby ski</t>
  </si>
  <si>
    <t>- Séance bouée</t>
  </si>
  <si>
    <t>- Séance banane</t>
  </si>
  <si>
    <t xml:space="preserve">- Course d'orientation </t>
  </si>
  <si>
    <t xml:space="preserve">- Tir à l'arc - sarbacane </t>
  </si>
  <si>
    <t xml:space="preserve">- VTT </t>
  </si>
  <si>
    <t>- Biathlon kayak/carabine laser</t>
  </si>
  <si>
    <t>Paddle géant (1h) -  10 personnes</t>
  </si>
  <si>
    <t>Séance ski nautique (10 min)</t>
  </si>
  <si>
    <t>Carte de parcours d'orientation  - 1 personne</t>
  </si>
  <si>
    <r>
      <t xml:space="preserve">Droit d'entrée plage </t>
    </r>
    <r>
      <rPr>
        <b/>
        <sz val="14"/>
        <color theme="1"/>
        <rFont val="Calibri"/>
        <family val="2"/>
        <scheme val="minor"/>
      </rPr>
      <t>groupes non-hébergés</t>
    </r>
    <r>
      <rPr>
        <sz val="14"/>
        <color theme="1"/>
        <rFont val="Calibri"/>
        <family val="2"/>
        <scheme val="minor"/>
      </rPr>
      <t xml:space="preserve"> 3 à 10 ans</t>
    </r>
  </si>
  <si>
    <r>
      <t>Parachute ascentionnel biplace (15min) -</t>
    </r>
    <r>
      <rPr>
        <b/>
        <sz val="14"/>
        <color theme="1"/>
        <rFont val="Calibri"/>
        <family val="2"/>
        <scheme val="minor"/>
      </rPr>
      <t xml:space="preserve"> 2 personnes</t>
    </r>
  </si>
  <si>
    <r>
      <t xml:space="preserve">Forfait activités </t>
    </r>
    <r>
      <rPr>
        <b/>
        <sz val="14"/>
        <color rgb="FFC00000"/>
        <rFont val="Calibri"/>
        <family val="2"/>
        <scheme val="minor"/>
      </rPr>
      <t xml:space="preserve">sans encadrement* </t>
    </r>
    <r>
      <rPr>
        <b/>
        <sz val="14"/>
        <rFont val="Calibri"/>
        <family val="2"/>
        <scheme val="minor"/>
      </rPr>
      <t>- droits d'entrée inclus (ne pas remplir la rubrique jaune) - Gratuit pour les moins de 6 ans</t>
    </r>
  </si>
  <si>
    <t>Pour le bon traitement de votre demande, nous vous invitons à remplir également :
- Le nom du groupe et l'adresse postale de la structure 
- Les coordonnées de la personne référente
- La date de visite définie par téléphone avec la Maison des Sports
- Le nombre de jeunes et d'accompagnateurs
Si ce devis vous convient, nous vous remercions de nous retourner le Bon de Réservation des Activités par email, à l'adresse suivante : 
groupes-seminaires@laplainetonique.com.</t>
  </si>
  <si>
    <r>
      <t xml:space="preserve">Droit d'entrée plage </t>
    </r>
    <r>
      <rPr>
        <b/>
        <sz val="14"/>
        <color theme="1"/>
        <rFont val="Calibri"/>
        <family val="2"/>
        <scheme val="minor"/>
      </rPr>
      <t>groupes non-hébergés</t>
    </r>
    <r>
      <rPr>
        <sz val="14"/>
        <color theme="1"/>
        <rFont val="Calibri"/>
        <family val="2"/>
        <scheme val="minor"/>
      </rPr>
      <t xml:space="preserve"> + de 10 ans</t>
    </r>
  </si>
  <si>
    <t xml:space="preserve">VTT h/sup adulte </t>
  </si>
  <si>
    <t>VTT junior journée</t>
  </si>
  <si>
    <t>Supplément pour accès piscine - tarif par personne. Réservation directement auprès du centre Carré Tonique à piscine@laplainetonique.com</t>
  </si>
  <si>
    <t>Frais de dossier pour réservation d'activités encadrées ou non encadrées, y compris pour le forfait champêtre pour les groupes journées</t>
  </si>
  <si>
    <t xml:space="preserve">Canoé (1h) 2 personnes </t>
  </si>
  <si>
    <r>
      <t xml:space="preserve">Location de matériel </t>
    </r>
    <r>
      <rPr>
        <b/>
        <sz val="14"/>
        <color rgb="FFC00000"/>
        <rFont val="Calibri"/>
        <family val="2"/>
        <scheme val="minor"/>
      </rPr>
      <t xml:space="preserve">sans encadrement </t>
    </r>
    <r>
      <rPr>
        <b/>
        <sz val="14"/>
        <rFont val="Calibri"/>
        <family val="2"/>
        <scheme val="minor"/>
      </rPr>
      <t xml:space="preserve">- tarif par embarcation/équipement 
</t>
    </r>
  </si>
  <si>
    <r>
      <t xml:space="preserve">Activités </t>
    </r>
    <r>
      <rPr>
        <b/>
        <sz val="14"/>
        <color rgb="FFC00000"/>
        <rFont val="Calibri"/>
        <family val="2"/>
        <scheme val="minor"/>
      </rPr>
      <t>avec encadrement forfait par tranche de 12 personnes (1 forfait max 12 personnes )</t>
    </r>
  </si>
  <si>
    <t>Nb de participants &gt;6 ans</t>
  </si>
  <si>
    <t>Nb de forfaits</t>
  </si>
  <si>
    <r>
      <t>Activités sans encadrement</t>
    </r>
    <r>
      <rPr>
        <b/>
        <sz val="14"/>
        <color rgb="FFC00000"/>
        <rFont val="Calibri"/>
        <family val="2"/>
        <scheme val="minor"/>
      </rPr>
      <t xml:space="preserve"> (1 forfait max 12 personnes)</t>
    </r>
  </si>
  <si>
    <t>Option bouée ou banane (10min) - en supplément du forfait activités choisi /tarif à la personne</t>
  </si>
  <si>
    <r>
      <t>* Détails des forfaits dans la brochure</t>
    </r>
    <r>
      <rPr>
        <i/>
        <sz val="14"/>
        <color theme="1"/>
        <rFont val="Calibri"/>
        <family val="2"/>
        <scheme val="minor"/>
      </rPr>
      <t xml:space="preserve"> Séjours en Groupes 2025</t>
    </r>
  </si>
  <si>
    <t>Calcul Nb de forfaits</t>
  </si>
  <si>
    <t>Nb de matériel nécessaire</t>
  </si>
  <si>
    <t>-</t>
  </si>
  <si>
    <t>Nb de participants</t>
  </si>
  <si>
    <r>
      <rPr>
        <b/>
        <sz val="16"/>
        <color theme="1"/>
        <rFont val="Calibri"/>
        <family val="2"/>
        <scheme val="minor"/>
      </rPr>
      <t>Avant de compléter ce devis</t>
    </r>
    <r>
      <rPr>
        <sz val="16"/>
        <color theme="1"/>
        <rFont val="Calibri"/>
        <family val="2"/>
        <scheme val="minor"/>
      </rPr>
      <t xml:space="preserve">, </t>
    </r>
    <r>
      <rPr>
        <b/>
        <sz val="16"/>
        <color theme="1"/>
        <rFont val="Calibri"/>
        <family val="2"/>
        <scheme val="minor"/>
      </rPr>
      <t>en autonomie</t>
    </r>
    <r>
      <rPr>
        <sz val="16"/>
        <color theme="1"/>
        <rFont val="Calibri"/>
        <family val="2"/>
        <scheme val="minor"/>
      </rPr>
      <t xml:space="preserve">, nous vous remercions de </t>
    </r>
    <r>
      <rPr>
        <b/>
        <sz val="16"/>
        <color theme="1"/>
        <rFont val="Calibri"/>
        <family val="2"/>
        <scheme val="minor"/>
      </rPr>
      <t>contacter la Maison des Sports</t>
    </r>
    <r>
      <rPr>
        <sz val="16"/>
        <color theme="1"/>
        <rFont val="Calibri"/>
        <family val="2"/>
        <scheme val="minor"/>
      </rPr>
      <t xml:space="preserve"> au 04 74 30 88 08 afin de vérifier les créneaux horaires disponibles sur les dates demandées.
Pour obtenir le devis souhaité, il suffit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de</t>
    </r>
    <r>
      <rPr>
        <b/>
        <sz val="16"/>
        <color theme="1"/>
        <rFont val="Calibri"/>
        <family val="2"/>
        <scheme val="minor"/>
      </rPr>
      <t xml:space="preserve"> compléter la colonne selon l'information demandée :</t>
    </r>
    <r>
      <rPr>
        <sz val="16"/>
        <color theme="1"/>
        <rFont val="Calibri"/>
        <family val="2"/>
        <scheme val="minor"/>
      </rPr>
      <t xml:space="preserve"> Nombre de participants / Nombre de participants &gt;6 ans ou Nb de matériel nécessaire. 
</t>
    </r>
    <r>
      <rPr>
        <i/>
        <sz val="16"/>
        <color theme="1"/>
        <rFont val="Calibri"/>
        <family val="2"/>
        <scheme val="minor"/>
      </rPr>
      <t>Exemple : un groupe de 20 personnes comprenant 5 mineurs de 5 ans, 5 mineurs de 10 ans et 10 adultes souhaite accéder à la plage et faire une séance de canoë sur une journée.
Doivent être renseignés dans le tableau ci-dessous 10 droits d'entrée plage entre 3 et 10 ans + 10 droits d'entrée plage plus de 10 ans + 15 participants &gt;6 soit 2 forfaits pour l'activité encadrée canoë. 
Le devis obtenu est de 10x3,00€ + 10x4,70€ +2*120€ + 30 € frais de dossier  = 347 € TTC.</t>
    </r>
    <r>
      <rPr>
        <sz val="16"/>
        <color theme="1"/>
        <rFont val="Calibri"/>
        <family val="2"/>
        <scheme val="minor"/>
      </rPr>
      <t xml:space="preserve">
Seules les cellules en gris clair peuvent être renseignées.</t>
    </r>
  </si>
  <si>
    <r>
      <t>Activités nautiques et terrestres - 1h30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(1 forfait max 12 personnes)</t>
    </r>
  </si>
  <si>
    <r>
      <t xml:space="preserve">Parcours d'orientation </t>
    </r>
    <r>
      <rPr>
        <b/>
        <sz val="14"/>
        <color rgb="FFC00000"/>
        <rFont val="Calibri"/>
        <family val="2"/>
        <scheme val="minor"/>
      </rPr>
      <t>(1 forfait max 12 personnes)</t>
    </r>
  </si>
  <si>
    <r>
      <t xml:space="preserve">Mini - golf </t>
    </r>
    <r>
      <rPr>
        <b/>
        <sz val="14"/>
        <color rgb="FFC00000"/>
        <rFont val="Calibri"/>
        <family val="2"/>
        <scheme val="minor"/>
      </rPr>
      <t>(6 clubs pour 12 personnes)</t>
    </r>
  </si>
  <si>
    <r>
      <t xml:space="preserve">Activités nautiques - 1h30 </t>
    </r>
    <r>
      <rPr>
        <b/>
        <sz val="14"/>
        <color rgb="FFC00000"/>
        <rFont val="Calibri"/>
        <family val="2"/>
        <scheme val="minor"/>
      </rPr>
      <t>(1 forfait max 12 personnes)</t>
    </r>
  </si>
  <si>
    <r>
      <t xml:space="preserve">Activités motonautiques - 10 min. </t>
    </r>
    <r>
      <rPr>
        <b/>
        <sz val="14"/>
        <color rgb="FFC00000"/>
        <rFont val="Calibri"/>
        <family val="2"/>
        <scheme val="minor"/>
      </rPr>
      <t>(1 forfait max 12 personnes)</t>
    </r>
  </si>
  <si>
    <r>
      <t>Activités terrestres - 1h30</t>
    </r>
    <r>
      <rPr>
        <b/>
        <sz val="14"/>
        <color rgb="FFC00000"/>
        <rFont val="Calibri"/>
        <family val="2"/>
        <scheme val="minor"/>
      </rPr>
      <t xml:space="preserve"> (1 forfait max 12 personnes)</t>
    </r>
  </si>
  <si>
    <r>
      <t>Activités nautiques et terrestres - 1h30</t>
    </r>
    <r>
      <rPr>
        <b/>
        <sz val="14"/>
        <color rgb="FFC00000"/>
        <rFont val="Calibri"/>
        <family val="2"/>
        <scheme val="minor"/>
      </rPr>
      <t xml:space="preserve"> (1 forfait max 12 personnes)</t>
    </r>
  </si>
  <si>
    <r>
      <t>Tranche de 10 personnes supplémentaires</t>
    </r>
    <r>
      <rPr>
        <b/>
        <sz val="14"/>
        <color theme="1"/>
        <rFont val="Calibri"/>
        <family val="2"/>
        <scheme val="minor"/>
      </rPr>
      <t xml:space="preserve"> à ajouter au forfait de 25 personnes</t>
    </r>
  </si>
  <si>
    <r>
      <t xml:space="preserve">Journée Champêtre </t>
    </r>
    <r>
      <rPr>
        <sz val="14"/>
        <color rgb="FFC00000"/>
        <rFont val="Calibri"/>
        <family val="2"/>
        <scheme val="minor"/>
      </rPr>
      <t xml:space="preserve">(1 forfait </t>
    </r>
    <r>
      <rPr>
        <b/>
        <sz val="14"/>
        <color rgb="FFC00000"/>
        <rFont val="Calibri"/>
        <family val="2"/>
        <scheme val="minor"/>
      </rPr>
      <t>max 25 personnes</t>
    </r>
    <r>
      <rPr>
        <sz val="14"/>
        <color rgb="FFC00000"/>
        <rFont val="Calibri"/>
        <family val="2"/>
        <scheme val="minor"/>
      </rPr>
      <t>)</t>
    </r>
  </si>
  <si>
    <r>
      <t xml:space="preserve">Matin (2h30) </t>
    </r>
    <r>
      <rPr>
        <b/>
        <sz val="14"/>
        <color rgb="FFC00000"/>
        <rFont val="Calibri"/>
        <family val="2"/>
        <scheme val="minor"/>
      </rPr>
      <t>(1 forfait max 12 personnes)</t>
    </r>
  </si>
  <si>
    <r>
      <t>Après-midi (4h00)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(1 forfait max 12 personnes)</t>
    </r>
  </si>
  <si>
    <r>
      <t>Journée (6h30)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(1 forfait max 12 personnes)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</si>
</sst>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Font="1" applyProtection="1"/>
    <xf numFmtId="0" fontId="0" fillId="0" borderId="0" xfId="0" applyProtection="1"/>
    <xf numFmtId="0" fontId="0" fillId="0" borderId="0" xfId="0" applyFont="1" applyAlignment="1" applyProtection="1">
      <alignment horizontal="right"/>
    </xf>
    <xf numFmtId="14" fontId="0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0" fillId="2" borderId="0" xfId="0" applyFill="1" applyProtection="1"/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Fill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0" xfId="0" applyFont="1"/>
    <xf numFmtId="44" fontId="6" fillId="0" borderId="14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10" fillId="0" borderId="0" xfId="0" applyFont="1" applyBorder="1" applyProtection="1"/>
    <xf numFmtId="0" fontId="6" fillId="4" borderId="2" xfId="0" applyFont="1" applyFill="1" applyBorder="1" applyAlignment="1" applyProtection="1">
      <alignment horizontal="center" vertical="center"/>
      <protection locked="0"/>
    </xf>
    <xf numFmtId="44" fontId="6" fillId="8" borderId="1" xfId="0" applyNumberFormat="1" applyFont="1" applyFill="1" applyBorder="1" applyAlignment="1" applyProtection="1">
      <alignment horizontal="center" vertical="center"/>
    </xf>
    <xf numFmtId="0" fontId="6" fillId="7" borderId="16" xfId="0" quotePrefix="1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6" fillId="7" borderId="7" xfId="0" quotePrefix="1" applyFont="1" applyFill="1" applyBorder="1" applyAlignment="1" applyProtection="1">
      <alignment horizontal="left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44" fontId="6" fillId="7" borderId="11" xfId="0" applyNumberFormat="1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left" vertical="center" wrapText="1"/>
    </xf>
    <xf numFmtId="0" fontId="5" fillId="7" borderId="18" xfId="0" applyFont="1" applyFill="1" applyBorder="1" applyAlignment="1" applyProtection="1">
      <alignment horizontal="left" vertical="center" wrapText="1"/>
    </xf>
    <xf numFmtId="0" fontId="5" fillId="7" borderId="8" xfId="0" applyFont="1" applyFill="1" applyBorder="1" applyAlignment="1" applyProtection="1">
      <alignment horizontal="left" vertical="center" wrapText="1"/>
    </xf>
    <xf numFmtId="0" fontId="5" fillId="7" borderId="15" xfId="0" applyFont="1" applyFill="1" applyBorder="1" applyAlignment="1" applyProtection="1">
      <alignment horizontal="left" vertical="center" wrapText="1"/>
    </xf>
    <xf numFmtId="0" fontId="12" fillId="6" borderId="2" xfId="0" applyFont="1" applyFill="1" applyBorder="1" applyAlignment="1" applyProtection="1">
      <alignment vertical="center"/>
    </xf>
    <xf numFmtId="0" fontId="6" fillId="6" borderId="3" xfId="0" applyFont="1" applyFill="1" applyBorder="1" applyAlignment="1" applyProtection="1">
      <alignment vertical="center"/>
    </xf>
    <xf numFmtId="44" fontId="6" fillId="6" borderId="1" xfId="0" applyNumberFormat="1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left" vertical="center"/>
    </xf>
    <xf numFmtId="0" fontId="6" fillId="6" borderId="8" xfId="0" applyFont="1" applyFill="1" applyBorder="1" applyAlignment="1" applyProtection="1">
      <alignment horizontal="left" vertical="center"/>
    </xf>
    <xf numFmtId="44" fontId="6" fillId="6" borderId="11" xfId="0" applyNumberFormat="1" applyFont="1" applyFill="1" applyBorder="1" applyAlignment="1" applyProtection="1">
      <alignment horizontal="center" vertical="center"/>
    </xf>
    <xf numFmtId="0" fontId="6" fillId="6" borderId="2" xfId="0" applyFont="1" applyFill="1" applyBorder="1" applyAlignment="1" applyProtection="1">
      <alignment horizontal="left" vertical="center"/>
    </xf>
    <xf numFmtId="0" fontId="6" fillId="6" borderId="3" xfId="0" applyFont="1" applyFill="1" applyBorder="1" applyAlignment="1" applyProtection="1">
      <alignment horizontal="left" vertical="center"/>
    </xf>
    <xf numFmtId="0" fontId="6" fillId="9" borderId="7" xfId="0" applyFont="1" applyFill="1" applyBorder="1" applyAlignment="1" applyProtection="1">
      <alignment horizontal="left" vertical="center"/>
    </xf>
    <xf numFmtId="0" fontId="6" fillId="9" borderId="8" xfId="0" applyFont="1" applyFill="1" applyBorder="1" applyAlignment="1" applyProtection="1">
      <alignment horizontal="left" vertical="center"/>
    </xf>
    <xf numFmtId="0" fontId="6" fillId="9" borderId="8" xfId="0" applyFont="1" applyFill="1" applyBorder="1" applyAlignment="1" applyProtection="1">
      <alignment vertical="center"/>
    </xf>
    <xf numFmtId="44" fontId="6" fillId="9" borderId="11" xfId="0" applyNumberFormat="1" applyFont="1" applyFill="1" applyBorder="1" applyAlignment="1" applyProtection="1">
      <alignment horizontal="center" vertical="center"/>
    </xf>
    <xf numFmtId="44" fontId="6" fillId="9" borderId="1" xfId="0" applyNumberFormat="1" applyFont="1" applyFill="1" applyBorder="1" applyAlignment="1" applyProtection="1">
      <alignment horizontal="center" vertical="center"/>
    </xf>
    <xf numFmtId="44" fontId="6" fillId="5" borderId="1" xfId="0" applyNumberFormat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left" vertical="center"/>
    </xf>
    <xf numFmtId="0" fontId="6" fillId="5" borderId="3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6" fillId="9" borderId="2" xfId="0" applyFont="1" applyFill="1" applyBorder="1" applyAlignment="1" applyProtection="1">
      <alignment horizontal="left" vertical="center"/>
    </xf>
    <xf numFmtId="0" fontId="6" fillId="9" borderId="3" xfId="0" applyFont="1" applyFill="1" applyBorder="1" applyAlignment="1" applyProtection="1">
      <alignment horizontal="left" vertical="center"/>
    </xf>
    <xf numFmtId="0" fontId="6" fillId="9" borderId="2" xfId="0" applyFont="1" applyFill="1" applyBorder="1" applyAlignment="1" applyProtection="1">
      <alignment horizontal="left" vertical="center"/>
    </xf>
    <xf numFmtId="0" fontId="6" fillId="9" borderId="3" xfId="0" applyFont="1" applyFill="1" applyBorder="1" applyAlignment="1" applyProtection="1">
      <alignment horizontal="left" vertical="center"/>
    </xf>
    <xf numFmtId="0" fontId="6" fillId="4" borderId="19" xfId="0" applyFont="1" applyFill="1" applyBorder="1" applyProtection="1">
      <protection locked="0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44" fontId="6" fillId="11" borderId="1" xfId="1" applyFont="1" applyFill="1" applyBorder="1" applyAlignment="1" applyProtection="1">
      <alignment horizontal="center" vertical="center"/>
    </xf>
    <xf numFmtId="44" fontId="6" fillId="11" borderId="1" xfId="0" applyNumberFormat="1" applyFont="1" applyFill="1" applyBorder="1" applyAlignment="1" applyProtection="1">
      <alignment horizontal="center" vertical="center"/>
    </xf>
    <xf numFmtId="6" fontId="6" fillId="7" borderId="7" xfId="1" applyNumberFormat="1" applyFont="1" applyFill="1" applyBorder="1" applyAlignment="1" applyProtection="1">
      <alignment horizontal="center" vertical="center"/>
    </xf>
    <xf numFmtId="6" fontId="6" fillId="5" borderId="2" xfId="1" applyNumberFormat="1" applyFont="1" applyFill="1" applyBorder="1" applyAlignment="1" applyProtection="1">
      <alignment horizontal="center" vertical="center"/>
    </xf>
    <xf numFmtId="8" fontId="6" fillId="8" borderId="2" xfId="1" applyNumberFormat="1" applyFont="1" applyFill="1" applyBorder="1" applyAlignment="1" applyProtection="1">
      <alignment horizontal="center" vertical="center"/>
    </xf>
    <xf numFmtId="44" fontId="12" fillId="6" borderId="2" xfId="1" applyFont="1" applyFill="1" applyBorder="1" applyAlignment="1" applyProtection="1">
      <alignment vertical="center"/>
    </xf>
    <xf numFmtId="44" fontId="6" fillId="6" borderId="2" xfId="1" applyFont="1" applyFill="1" applyBorder="1" applyAlignment="1" applyProtection="1">
      <alignment vertical="center"/>
    </xf>
    <xf numFmtId="44" fontId="6" fillId="6" borderId="7" xfId="1" applyFont="1" applyFill="1" applyBorder="1" applyAlignment="1" applyProtection="1">
      <alignment vertical="center"/>
    </xf>
    <xf numFmtId="44" fontId="6" fillId="9" borderId="7" xfId="1" applyFont="1" applyFill="1" applyBorder="1" applyAlignment="1" applyProtection="1">
      <alignment vertical="center"/>
    </xf>
    <xf numFmtId="44" fontId="6" fillId="9" borderId="2" xfId="1" applyFont="1" applyFill="1" applyBorder="1" applyAlignment="1" applyProtection="1">
      <alignment vertical="center"/>
    </xf>
    <xf numFmtId="8" fontId="6" fillId="9" borderId="2" xfId="1" applyNumberFormat="1" applyFont="1" applyFill="1" applyBorder="1" applyAlignment="1" applyProtection="1">
      <alignment vertical="center"/>
    </xf>
    <xf numFmtId="0" fontId="6" fillId="7" borderId="16" xfId="0" quotePrefix="1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left" vertical="center" wrapText="1"/>
    </xf>
    <xf numFmtId="0" fontId="5" fillId="7" borderId="18" xfId="0" applyFont="1" applyFill="1" applyBorder="1" applyAlignment="1" applyProtection="1">
      <alignment horizontal="left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6" fontId="6" fillId="7" borderId="17" xfId="1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left" vertical="center"/>
    </xf>
    <xf numFmtId="0" fontId="6" fillId="7" borderId="7" xfId="0" quotePrefix="1" applyFont="1" applyFill="1" applyBorder="1" applyAlignment="1" applyProtection="1">
      <alignment horizontal="left" vertical="center" wrapText="1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7" borderId="4" xfId="0" applyFont="1" applyFill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6" fontId="6" fillId="7" borderId="1" xfId="1" applyNumberFormat="1" applyFont="1" applyFill="1" applyBorder="1" applyAlignment="1" applyProtection="1">
      <alignment horizontal="center" vertical="center"/>
    </xf>
    <xf numFmtId="6" fontId="6" fillId="7" borderId="11" xfId="1" applyNumberFormat="1" applyFont="1" applyFill="1" applyBorder="1" applyAlignment="1" applyProtection="1">
      <alignment horizontal="center" vertical="center"/>
    </xf>
    <xf numFmtId="164" fontId="6" fillId="4" borderId="5" xfId="0" applyNumberFormat="1" applyFont="1" applyFill="1" applyBorder="1" applyAlignment="1" applyProtection="1">
      <alignment horizontal="center" vertical="center"/>
      <protection locked="0"/>
    </xf>
    <xf numFmtId="164" fontId="6" fillId="4" borderId="7" xfId="0" applyNumberFormat="1" applyFont="1" applyFill="1" applyBorder="1" applyAlignment="1" applyProtection="1">
      <alignment horizontal="center" vertical="center"/>
      <protection locked="0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6" fontId="6" fillId="5" borderId="5" xfId="1" applyNumberFormat="1" applyFont="1" applyFill="1" applyBorder="1" applyAlignment="1" applyProtection="1">
      <alignment horizontal="center" vertical="center"/>
    </xf>
    <xf numFmtId="0" fontId="6" fillId="10" borderId="5" xfId="0" applyFont="1" applyFill="1" applyBorder="1" applyAlignment="1" applyProtection="1">
      <alignment horizontal="center" vertical="center"/>
      <protection locked="0"/>
    </xf>
    <xf numFmtId="44" fontId="6" fillId="5" borderId="10" xfId="0" applyNumberFormat="1" applyFont="1" applyFill="1" applyBorder="1" applyAlignment="1" applyProtection="1">
      <alignment horizontal="center" vertical="center"/>
    </xf>
    <xf numFmtId="6" fontId="6" fillId="5" borderId="7" xfId="1" applyNumberFormat="1" applyFont="1" applyFill="1" applyBorder="1" applyAlignment="1" applyProtection="1">
      <alignment horizontal="center" vertical="center"/>
    </xf>
    <xf numFmtId="0" fontId="6" fillId="10" borderId="7" xfId="0" applyFont="1" applyFill="1" applyBorder="1" applyAlignment="1" applyProtection="1">
      <alignment horizontal="center" vertical="center"/>
      <protection locked="0"/>
    </xf>
    <xf numFmtId="44" fontId="6" fillId="5" borderId="11" xfId="0" applyNumberFormat="1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4" xfId="0" quotePrefix="1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vertical="center" wrapText="1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5" fillId="8" borderId="10" xfId="0" applyFont="1" applyFill="1" applyBorder="1" applyAlignment="1" applyProtection="1">
      <alignment horizontal="center" vertical="center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44" fontId="6" fillId="7" borderId="1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1" fontId="6" fillId="5" borderId="10" xfId="0" applyNumberFormat="1" applyFont="1" applyFill="1" applyBorder="1" applyAlignment="1" applyProtection="1">
      <alignment horizontal="center" vertical="center"/>
      <protection locked="0"/>
    </xf>
    <xf numFmtId="1" fontId="6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left" vertical="center"/>
    </xf>
    <xf numFmtId="0" fontId="6" fillId="9" borderId="3" xfId="0" applyFont="1" applyFill="1" applyBorder="1" applyAlignment="1" applyProtection="1">
      <alignment horizontal="left" vertical="center"/>
    </xf>
    <xf numFmtId="0" fontId="6" fillId="6" borderId="2" xfId="0" applyFont="1" applyFill="1" applyBorder="1" applyAlignment="1" applyProtection="1">
      <alignment horizontal="left" vertical="center"/>
    </xf>
    <xf numFmtId="0" fontId="6" fillId="6" borderId="3" xfId="0" applyFont="1" applyFill="1" applyBorder="1" applyAlignment="1" applyProtection="1">
      <alignment horizontal="left" vertical="center"/>
    </xf>
    <xf numFmtId="0" fontId="6" fillId="9" borderId="7" xfId="0" applyFont="1" applyFill="1" applyBorder="1" applyAlignment="1" applyProtection="1">
      <alignment horizontal="left" vertical="center"/>
    </xf>
    <xf numFmtId="0" fontId="6" fillId="9" borderId="8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/>
    </xf>
    <xf numFmtId="0" fontId="6" fillId="5" borderId="2" xfId="0" applyFont="1" applyFill="1" applyBorder="1" applyAlignment="1" applyProtection="1">
      <alignment horizontal="left" vertical="center"/>
    </xf>
    <xf numFmtId="0" fontId="6" fillId="5" borderId="3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6" fillId="11" borderId="2" xfId="0" applyFont="1" applyFill="1" applyBorder="1" applyAlignment="1" applyProtection="1">
      <alignment horizontal="left" wrapText="1"/>
    </xf>
    <xf numFmtId="0" fontId="6" fillId="11" borderId="3" xfId="0" applyFont="1" applyFill="1" applyBorder="1" applyAlignment="1" applyProtection="1">
      <alignment horizontal="left" wrapText="1"/>
    </xf>
    <xf numFmtId="0" fontId="6" fillId="11" borderId="4" xfId="0" applyFont="1" applyFill="1" applyBorder="1" applyAlignment="1" applyProtection="1">
      <alignment horizontal="left" wrapText="1"/>
    </xf>
    <xf numFmtId="0" fontId="6" fillId="5" borderId="5" xfId="0" applyFont="1" applyFill="1" applyBorder="1" applyAlignment="1" applyProtection="1">
      <alignment horizontal="left" vertical="center" wrapText="1"/>
    </xf>
    <xf numFmtId="0" fontId="6" fillId="5" borderId="6" xfId="0" applyFont="1" applyFill="1" applyBorder="1" applyAlignment="1" applyProtection="1">
      <alignment horizontal="left" vertical="center" wrapText="1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7" xfId="0" applyFont="1" applyFill="1" applyBorder="1" applyAlignment="1" applyProtection="1">
      <alignment horizontal="left" vertical="center"/>
    </xf>
    <xf numFmtId="0" fontId="6" fillId="5" borderId="8" xfId="0" applyFont="1" applyFill="1" applyBorder="1" applyAlignment="1" applyProtection="1">
      <alignment horizontal="left" vertical="center"/>
    </xf>
    <xf numFmtId="0" fontId="6" fillId="5" borderId="15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8" borderId="2" xfId="0" applyFont="1" applyFill="1" applyBorder="1" applyAlignment="1" applyProtection="1">
      <alignment horizontal="left" vertical="center" wrapText="1"/>
    </xf>
    <xf numFmtId="0" fontId="6" fillId="8" borderId="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6" fillId="7" borderId="16" xfId="0" quotePrefix="1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left" vertical="center" wrapText="1"/>
    </xf>
    <xf numFmtId="0" fontId="5" fillId="7" borderId="18" xfId="0" applyFont="1" applyFill="1" applyBorder="1" applyAlignment="1" applyProtection="1">
      <alignment horizontal="left" vertical="center" wrapText="1"/>
    </xf>
    <xf numFmtId="0" fontId="5" fillId="7" borderId="2" xfId="0" applyFont="1" applyFill="1" applyBorder="1" applyAlignment="1" applyProtection="1">
      <alignment horizontal="left" vertical="center" wrapText="1"/>
    </xf>
    <xf numFmtId="0" fontId="5" fillId="7" borderId="3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/>
      <protection locked="0"/>
    </xf>
    <xf numFmtId="0" fontId="5" fillId="8" borderId="2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6" fillId="7" borderId="7" xfId="0" quotePrefix="1" applyFont="1" applyFill="1" applyBorder="1" applyAlignment="1" applyProtection="1">
      <alignment horizontal="left" vertical="center" wrapText="1"/>
    </xf>
    <xf numFmtId="0" fontId="6" fillId="7" borderId="8" xfId="0" applyFont="1" applyFill="1" applyBorder="1" applyAlignment="1" applyProtection="1">
      <alignment horizontal="left" vertical="center" wrapText="1"/>
    </xf>
    <xf numFmtId="0" fontId="6" fillId="7" borderId="15" xfId="0" applyFont="1" applyFill="1" applyBorder="1" applyAlignment="1" applyProtection="1">
      <alignment horizontal="left" vertical="center" wrapText="1"/>
    </xf>
    <xf numFmtId="0" fontId="5" fillId="7" borderId="4" xfId="0" applyFont="1" applyFill="1" applyBorder="1" applyAlignment="1" applyProtection="1">
      <alignment horizontal="left" vertical="center" wrapText="1"/>
    </xf>
    <xf numFmtId="0" fontId="6" fillId="7" borderId="2" xfId="0" applyFont="1" applyFill="1" applyBorder="1" applyAlignment="1" applyProtection="1">
      <alignment horizontal="left" vertical="center" wrapText="1"/>
    </xf>
    <xf numFmtId="0" fontId="6" fillId="7" borderId="3" xfId="0" applyFont="1" applyFill="1" applyBorder="1" applyAlignment="1" applyProtection="1">
      <alignment horizontal="left" vertical="center" wrapText="1"/>
    </xf>
    <xf numFmtId="0" fontId="6" fillId="6" borderId="2" xfId="0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1" fontId="6" fillId="7" borderId="1" xfId="0" applyNumberFormat="1" applyFont="1" applyFill="1" applyBorder="1" applyAlignment="1" applyProtection="1">
      <alignment horizontal="center" vertical="center"/>
    </xf>
    <xf numFmtId="1" fontId="6" fillId="7" borderId="16" xfId="0" applyNumberFormat="1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Alignment="1" applyProtection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AF3FA"/>
      <color rgb="FFF2D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81643</xdr:rowOff>
    </xdr:from>
    <xdr:to>
      <xdr:col>1</xdr:col>
      <xdr:colOff>2157649</xdr:colOff>
      <xdr:row>4</xdr:row>
      <xdr:rowOff>54428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81643"/>
          <a:ext cx="2157648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4"/>
  <sheetViews>
    <sheetView showGridLines="0" tabSelected="1" zoomScale="70" zoomScaleNormal="70" zoomScaleSheetLayoutView="80" workbookViewId="0">
      <selection activeCell="G29" sqref="G29"/>
    </sheetView>
  </sheetViews>
  <sheetFormatPr baseColWidth="10" defaultColWidth="0" defaultRowHeight="15" zeroHeight="1" x14ac:dyDescent="0.25"/>
  <cols>
    <col min="1" max="1" width="7.140625" style="2" customWidth="1"/>
    <col min="2" max="2" width="43.28515625" style="2" customWidth="1"/>
    <col min="3" max="3" width="21.7109375" style="2" customWidth="1"/>
    <col min="4" max="4" width="24.28515625" style="2" customWidth="1"/>
    <col min="5" max="5" width="21" style="2" customWidth="1"/>
    <col min="6" max="6" width="18.28515625" style="2" customWidth="1"/>
    <col min="7" max="7" width="31.28515625" style="2" customWidth="1"/>
    <col min="8" max="8" width="19.5703125" style="2" hidden="1" customWidth="1"/>
    <col min="9" max="9" width="19.5703125" style="2" customWidth="1"/>
    <col min="10" max="10" width="20.28515625" style="2" customWidth="1"/>
    <col min="11" max="11" width="11.42578125" style="2" customWidth="1"/>
    <col min="12" max="15" width="0" style="2" hidden="1" customWidth="1"/>
    <col min="16" max="16384" width="11.42578125" style="2" hidden="1"/>
  </cols>
  <sheetData>
    <row r="1" spans="2:11" ht="25.5" customHeight="1" x14ac:dyDescent="0.25">
      <c r="B1" s="1"/>
      <c r="C1" s="1"/>
      <c r="D1" s="1"/>
      <c r="E1" s="1"/>
      <c r="F1" s="1"/>
      <c r="G1" s="3" t="s">
        <v>7</v>
      </c>
      <c r="H1" s="3"/>
      <c r="I1" s="3"/>
      <c r="J1" s="4"/>
    </row>
    <row r="2" spans="2:11" ht="25.5" customHeight="1" x14ac:dyDescent="0.25">
      <c r="B2" s="1"/>
      <c r="C2" s="1"/>
      <c r="D2" s="1"/>
      <c r="E2" s="1"/>
      <c r="F2" s="1"/>
      <c r="G2" s="3" t="s">
        <v>0</v>
      </c>
      <c r="H2" s="3"/>
      <c r="I2" s="3"/>
      <c r="J2" s="1"/>
    </row>
    <row r="3" spans="2:11" ht="25.5" customHeight="1" x14ac:dyDescent="0.25">
      <c r="B3" s="1"/>
      <c r="C3" s="1"/>
      <c r="D3" s="1"/>
      <c r="E3" s="1"/>
      <c r="F3" s="1"/>
      <c r="G3" s="3"/>
      <c r="H3" s="3"/>
      <c r="I3" s="3"/>
      <c r="J3" s="1"/>
    </row>
    <row r="4" spans="2:11" ht="17.45" customHeight="1" x14ac:dyDescent="0.25">
      <c r="B4" s="1"/>
      <c r="C4" s="1"/>
      <c r="D4" s="1"/>
      <c r="F4" s="1"/>
    </row>
    <row r="5" spans="2:11" ht="37.5" customHeight="1" x14ac:dyDescent="0.55000000000000004">
      <c r="B5" s="1"/>
      <c r="C5" s="133" t="s">
        <v>26</v>
      </c>
      <c r="D5" s="133"/>
      <c r="E5" s="133"/>
      <c r="F5" s="133"/>
    </row>
    <row r="6" spans="2:11" ht="28.9" customHeight="1" x14ac:dyDescent="0.25">
      <c r="B6" s="1"/>
      <c r="C6" s="134" t="s">
        <v>27</v>
      </c>
      <c r="D6" s="134"/>
      <c r="E6" s="134"/>
      <c r="F6" s="134"/>
    </row>
    <row r="7" spans="2:11" ht="28.9" customHeight="1" x14ac:dyDescent="0.25">
      <c r="B7" s="1"/>
      <c r="C7" s="45"/>
      <c r="D7" s="45"/>
      <c r="E7" s="45"/>
      <c r="F7" s="45"/>
    </row>
    <row r="8" spans="2:11" ht="31.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</row>
    <row r="9" spans="2:11" ht="288" customHeight="1" x14ac:dyDescent="0.25">
      <c r="B9" s="149" t="s">
        <v>62</v>
      </c>
      <c r="C9" s="149"/>
      <c r="D9" s="149"/>
      <c r="E9" s="149"/>
      <c r="F9" s="149"/>
      <c r="G9" s="149"/>
      <c r="H9" s="149"/>
      <c r="I9" s="149"/>
      <c r="J9" s="149"/>
      <c r="K9" s="101"/>
    </row>
    <row r="10" spans="2:11" ht="154.9" customHeight="1" x14ac:dyDescent="0.25">
      <c r="B10" s="149" t="s">
        <v>44</v>
      </c>
      <c r="C10" s="149"/>
      <c r="D10" s="149"/>
      <c r="E10" s="149"/>
      <c r="F10" s="149"/>
      <c r="G10" s="149"/>
      <c r="H10" s="149"/>
      <c r="I10" s="149"/>
      <c r="J10" s="149"/>
    </row>
    <row r="11" spans="2:11" ht="21" customHeight="1" x14ac:dyDescent="0.3">
      <c r="B11" s="9" t="s">
        <v>6</v>
      </c>
      <c r="C11" s="142"/>
      <c r="D11" s="143"/>
      <c r="E11" s="9"/>
      <c r="F11" s="9"/>
      <c r="G11" s="9"/>
      <c r="H11" s="9"/>
      <c r="I11" s="9"/>
      <c r="J11" s="9"/>
    </row>
    <row r="12" spans="2:11" ht="21" customHeight="1" x14ac:dyDescent="0.3">
      <c r="B12" s="9" t="s">
        <v>8</v>
      </c>
      <c r="C12" s="142"/>
      <c r="D12" s="143"/>
      <c r="E12" s="9"/>
      <c r="F12" s="9"/>
      <c r="G12" s="9"/>
      <c r="H12" s="9"/>
      <c r="I12" s="9"/>
      <c r="J12" s="9"/>
    </row>
    <row r="13" spans="2:11" ht="21.75" customHeight="1" x14ac:dyDescent="0.3">
      <c r="B13" s="9"/>
      <c r="C13" s="142"/>
      <c r="D13" s="143"/>
      <c r="E13" s="9"/>
      <c r="F13" s="9"/>
      <c r="G13" s="9"/>
      <c r="H13" s="9"/>
      <c r="I13" s="9"/>
      <c r="J13" s="9"/>
    </row>
    <row r="14" spans="2:11" ht="22.9" customHeight="1" x14ac:dyDescent="0.3">
      <c r="B14" s="10" t="s">
        <v>11</v>
      </c>
      <c r="C14" s="9"/>
      <c r="D14" s="9"/>
      <c r="E14" s="9"/>
      <c r="F14" s="9"/>
      <c r="G14" s="9"/>
      <c r="H14" s="9"/>
      <c r="I14" s="9"/>
      <c r="J14" s="9"/>
    </row>
    <row r="15" spans="2:11" ht="21" customHeight="1" x14ac:dyDescent="0.3">
      <c r="B15" s="9" t="s">
        <v>10</v>
      </c>
      <c r="C15" s="142"/>
      <c r="D15" s="143"/>
      <c r="E15" s="11" t="s">
        <v>12</v>
      </c>
      <c r="F15" s="142"/>
      <c r="G15" s="158"/>
      <c r="H15" s="158"/>
      <c r="I15" s="158"/>
      <c r="J15" s="143"/>
    </row>
    <row r="16" spans="2:11" ht="2.25" customHeight="1" x14ac:dyDescent="0.3">
      <c r="B16" s="9"/>
      <c r="C16" s="9"/>
      <c r="D16" s="9"/>
      <c r="E16" s="9"/>
      <c r="F16" s="9"/>
      <c r="G16" s="9"/>
      <c r="H16" s="9"/>
      <c r="I16" s="9"/>
      <c r="J16" s="9"/>
    </row>
    <row r="17" spans="2:10" ht="21" customHeight="1" x14ac:dyDescent="0.3">
      <c r="B17" s="9" t="s">
        <v>9</v>
      </c>
      <c r="C17" s="142"/>
      <c r="D17" s="143"/>
      <c r="E17" s="9"/>
      <c r="F17" s="9"/>
      <c r="G17" s="9"/>
      <c r="H17" s="9"/>
      <c r="I17" s="9"/>
      <c r="J17" s="9"/>
    </row>
    <row r="18" spans="2:10" ht="17.45" customHeight="1" thickBot="1" x14ac:dyDescent="0.35">
      <c r="B18" s="9"/>
      <c r="C18" s="9"/>
      <c r="D18" s="9"/>
      <c r="E18" s="9"/>
      <c r="F18" s="9"/>
      <c r="G18" s="9"/>
      <c r="H18" s="9"/>
      <c r="I18" s="9"/>
      <c r="J18" s="9"/>
    </row>
    <row r="19" spans="2:10" ht="32.25" customHeight="1" thickBot="1" x14ac:dyDescent="0.35">
      <c r="B19" s="9" t="s">
        <v>15</v>
      </c>
      <c r="C19" s="142"/>
      <c r="D19" s="143"/>
      <c r="E19" s="9"/>
      <c r="F19" s="15" t="s">
        <v>13</v>
      </c>
      <c r="J19" s="50"/>
    </row>
    <row r="20" spans="2:10" ht="10.15" customHeight="1" x14ac:dyDescent="0.3">
      <c r="B20" s="9"/>
      <c r="C20" s="9"/>
      <c r="D20" s="9"/>
      <c r="E20" s="9"/>
      <c r="F20" s="9"/>
      <c r="G20" s="9"/>
      <c r="H20" s="9"/>
      <c r="I20" s="9"/>
      <c r="J20" s="9"/>
    </row>
    <row r="21" spans="2:10" s="7" customFormat="1" ht="33" customHeight="1" x14ac:dyDescent="0.25">
      <c r="B21" s="139" t="s">
        <v>1</v>
      </c>
      <c r="C21" s="140"/>
      <c r="D21" s="140"/>
      <c r="E21" s="141"/>
      <c r="F21" s="12" t="s">
        <v>2</v>
      </c>
      <c r="G21" s="100" t="s">
        <v>61</v>
      </c>
      <c r="H21" s="12"/>
      <c r="I21" s="98" t="s">
        <v>60</v>
      </c>
      <c r="J21" s="99" t="s">
        <v>3</v>
      </c>
    </row>
    <row r="22" spans="2:10" ht="19.149999999999999" customHeight="1" x14ac:dyDescent="0.25">
      <c r="B22" s="159" t="s">
        <v>16</v>
      </c>
      <c r="C22" s="160"/>
      <c r="D22" s="160"/>
      <c r="E22" s="160"/>
      <c r="F22" s="160"/>
      <c r="G22" s="160"/>
      <c r="H22" s="160"/>
      <c r="I22" s="160"/>
      <c r="J22" s="161"/>
    </row>
    <row r="23" spans="2:10" ht="21" customHeight="1" x14ac:dyDescent="0.25">
      <c r="B23" s="144" t="s">
        <v>41</v>
      </c>
      <c r="C23" s="145"/>
      <c r="D23" s="145"/>
      <c r="E23" s="145"/>
      <c r="F23" s="56">
        <v>3</v>
      </c>
      <c r="G23" s="17"/>
      <c r="H23" s="17"/>
      <c r="I23" s="97" t="s">
        <v>60</v>
      </c>
      <c r="J23" s="18">
        <f>F23*G23</f>
        <v>0</v>
      </c>
    </row>
    <row r="24" spans="2:10" ht="21" customHeight="1" x14ac:dyDescent="0.25">
      <c r="B24" s="144" t="s">
        <v>45</v>
      </c>
      <c r="C24" s="145"/>
      <c r="D24" s="145"/>
      <c r="E24" s="145"/>
      <c r="F24" s="56">
        <v>4.7</v>
      </c>
      <c r="G24" s="17"/>
      <c r="H24" s="17"/>
      <c r="I24" s="97" t="s">
        <v>60</v>
      </c>
      <c r="J24" s="18">
        <f t="shared" ref="J24" si="0">F24*G24</f>
        <v>0</v>
      </c>
    </row>
    <row r="25" spans="2:10" ht="21" customHeight="1" x14ac:dyDescent="0.25">
      <c r="B25" s="146" t="s">
        <v>48</v>
      </c>
      <c r="C25" s="147"/>
      <c r="D25" s="147"/>
      <c r="E25" s="147"/>
      <c r="F25" s="147"/>
      <c r="G25" s="147"/>
      <c r="H25" s="147"/>
      <c r="I25" s="147"/>
      <c r="J25" s="148"/>
    </row>
    <row r="26" spans="2:10" customFormat="1" ht="7.5" customHeight="1" x14ac:dyDescent="0.3">
      <c r="B26" s="13"/>
      <c r="C26" s="13"/>
      <c r="D26" s="13"/>
      <c r="E26" s="13"/>
      <c r="F26" s="13"/>
      <c r="G26" s="13"/>
      <c r="H26" s="13"/>
      <c r="I26" s="13"/>
      <c r="J26" s="13"/>
    </row>
    <row r="27" spans="2:10" ht="22.5" customHeight="1" x14ac:dyDescent="0.25">
      <c r="B27" s="150" t="s">
        <v>52</v>
      </c>
      <c r="C27" s="151"/>
      <c r="D27" s="151"/>
      <c r="E27" s="151"/>
      <c r="F27" s="151"/>
      <c r="G27" s="151"/>
      <c r="H27" s="151"/>
      <c r="I27" s="151"/>
      <c r="J27" s="152"/>
    </row>
    <row r="28" spans="2:10" ht="37.5" x14ac:dyDescent="0.25">
      <c r="B28" s="156" t="s">
        <v>66</v>
      </c>
      <c r="C28" s="157"/>
      <c r="D28" s="157"/>
      <c r="E28" s="157"/>
      <c r="F28" s="75" t="s">
        <v>2</v>
      </c>
      <c r="G28" s="75" t="s">
        <v>53</v>
      </c>
      <c r="H28" s="66" t="s">
        <v>58</v>
      </c>
      <c r="I28" s="66" t="s">
        <v>54</v>
      </c>
      <c r="J28" s="74" t="s">
        <v>3</v>
      </c>
    </row>
    <row r="29" spans="2:10" ht="21" customHeight="1" x14ac:dyDescent="0.25">
      <c r="B29" s="19" t="s">
        <v>28</v>
      </c>
      <c r="C29" s="20"/>
      <c r="D29" s="20"/>
      <c r="E29" s="20"/>
      <c r="F29" s="67">
        <v>120</v>
      </c>
      <c r="G29" s="82"/>
      <c r="H29" s="83">
        <f>G29/12</f>
        <v>0</v>
      </c>
      <c r="I29" s="172">
        <f>ROUNDUP(H29,0)</f>
        <v>0</v>
      </c>
      <c r="J29" s="102">
        <f>F29*I29</f>
        <v>0</v>
      </c>
    </row>
    <row r="30" spans="2:10" ht="21" customHeight="1" x14ac:dyDescent="0.25">
      <c r="B30" s="19" t="s">
        <v>29</v>
      </c>
      <c r="C30" s="20"/>
      <c r="D30" s="20"/>
      <c r="E30" s="20"/>
      <c r="F30" s="67">
        <v>120</v>
      </c>
      <c r="G30" s="82"/>
      <c r="H30" s="83">
        <f>G30/12</f>
        <v>0</v>
      </c>
      <c r="I30" s="172">
        <f t="shared" ref="I30:I31" si="1">ROUNDUP(H30,0)</f>
        <v>0</v>
      </c>
      <c r="J30" s="102">
        <f t="shared" ref="J30" si="2">F30*I30</f>
        <v>0</v>
      </c>
    </row>
    <row r="31" spans="2:10" ht="21" customHeight="1" x14ac:dyDescent="0.25">
      <c r="B31" s="21" t="s">
        <v>30</v>
      </c>
      <c r="C31" s="22"/>
      <c r="D31" s="22"/>
      <c r="E31" s="22"/>
      <c r="F31" s="67">
        <v>120</v>
      </c>
      <c r="G31" s="82"/>
      <c r="H31" s="83">
        <f>G31/12</f>
        <v>0</v>
      </c>
      <c r="I31" s="172">
        <f t="shared" si="1"/>
        <v>0</v>
      </c>
      <c r="J31" s="102">
        <f>F31*I31</f>
        <v>0</v>
      </c>
    </row>
    <row r="32" spans="2:10" ht="21" customHeight="1" x14ac:dyDescent="0.25">
      <c r="B32" s="156" t="s">
        <v>67</v>
      </c>
      <c r="C32" s="157"/>
      <c r="D32" s="157"/>
      <c r="E32" s="157"/>
      <c r="F32" s="157"/>
      <c r="G32" s="157"/>
      <c r="H32" s="157"/>
      <c r="I32" s="157"/>
      <c r="J32" s="165"/>
    </row>
    <row r="33" spans="2:10" ht="21" customHeight="1" x14ac:dyDescent="0.25">
      <c r="B33" s="153" t="s">
        <v>31</v>
      </c>
      <c r="C33" s="154"/>
      <c r="D33" s="154"/>
      <c r="E33" s="155"/>
      <c r="F33" s="67">
        <v>120</v>
      </c>
      <c r="G33" s="17"/>
      <c r="H33" s="81">
        <f t="shared" ref="H33:H35" si="3">G33/12</f>
        <v>0</v>
      </c>
      <c r="I33" s="172">
        <f>ROUNDUP(H33,0)</f>
        <v>0</v>
      </c>
      <c r="J33" s="102">
        <f>F33*I33</f>
        <v>0</v>
      </c>
    </row>
    <row r="34" spans="2:10" ht="21" customHeight="1" x14ac:dyDescent="0.25">
      <c r="B34" s="63" t="s">
        <v>32</v>
      </c>
      <c r="C34" s="64"/>
      <c r="D34" s="64"/>
      <c r="E34" s="65"/>
      <c r="F34" s="67">
        <v>120</v>
      </c>
      <c r="G34" s="17"/>
      <c r="H34" s="81">
        <f t="shared" si="3"/>
        <v>0</v>
      </c>
      <c r="I34" s="172">
        <f t="shared" ref="I34:I35" si="4">ROUNDUP(H34,0)</f>
        <v>0</v>
      </c>
      <c r="J34" s="102">
        <f>F34*I34</f>
        <v>0</v>
      </c>
    </row>
    <row r="35" spans="2:10" ht="21" customHeight="1" x14ac:dyDescent="0.25">
      <c r="B35" s="71" t="s">
        <v>33</v>
      </c>
      <c r="C35" s="27"/>
      <c r="D35" s="27"/>
      <c r="E35" s="28"/>
      <c r="F35" s="67">
        <v>120</v>
      </c>
      <c r="G35" s="17"/>
      <c r="H35" s="81">
        <f t="shared" si="3"/>
        <v>0</v>
      </c>
      <c r="I35" s="172">
        <f t="shared" si="4"/>
        <v>0</v>
      </c>
      <c r="J35" s="102">
        <f t="shared" ref="J35" si="5">F35*I35</f>
        <v>0</v>
      </c>
    </row>
    <row r="36" spans="2:10" ht="21" customHeight="1" x14ac:dyDescent="0.25">
      <c r="B36" s="156" t="s">
        <v>68</v>
      </c>
      <c r="C36" s="157"/>
      <c r="D36" s="157"/>
      <c r="E36" s="157"/>
      <c r="F36" s="157"/>
      <c r="G36" s="157"/>
      <c r="H36" s="157"/>
      <c r="I36" s="157"/>
      <c r="J36" s="165"/>
    </row>
    <row r="37" spans="2:10" ht="21" customHeight="1" x14ac:dyDescent="0.25">
      <c r="B37" s="153" t="s">
        <v>34</v>
      </c>
      <c r="C37" s="154"/>
      <c r="D37" s="154"/>
      <c r="E37" s="155"/>
      <c r="F37" s="67">
        <v>120</v>
      </c>
      <c r="G37" s="17"/>
      <c r="H37" s="81">
        <f t="shared" ref="H37:H39" si="6">G37/12</f>
        <v>0</v>
      </c>
      <c r="I37" s="172">
        <f>ROUNDUP(H37,0)</f>
        <v>0</v>
      </c>
      <c r="J37" s="102">
        <f t="shared" ref="J37:J39" si="7">F37*I37</f>
        <v>0</v>
      </c>
    </row>
    <row r="38" spans="2:10" ht="21" customHeight="1" x14ac:dyDescent="0.25">
      <c r="B38" s="19" t="s">
        <v>35</v>
      </c>
      <c r="C38" s="25"/>
      <c r="D38" s="25"/>
      <c r="E38" s="26"/>
      <c r="F38" s="67">
        <v>120</v>
      </c>
      <c r="G38" s="17"/>
      <c r="H38" s="81">
        <f t="shared" si="6"/>
        <v>0</v>
      </c>
      <c r="I38" s="172">
        <f t="shared" ref="I38:I44" si="8">ROUNDUP(H38,0)</f>
        <v>0</v>
      </c>
      <c r="J38" s="102">
        <f>F38*I38</f>
        <v>0</v>
      </c>
    </row>
    <row r="39" spans="2:10" ht="21" customHeight="1" x14ac:dyDescent="0.25">
      <c r="B39" s="21" t="s">
        <v>36</v>
      </c>
      <c r="C39" s="27"/>
      <c r="D39" s="27"/>
      <c r="E39" s="28"/>
      <c r="F39" s="67">
        <v>120</v>
      </c>
      <c r="G39" s="17"/>
      <c r="H39" s="81">
        <f t="shared" si="6"/>
        <v>0</v>
      </c>
      <c r="I39" s="172">
        <f t="shared" si="8"/>
        <v>0</v>
      </c>
      <c r="J39" s="102">
        <f t="shared" si="7"/>
        <v>0</v>
      </c>
    </row>
    <row r="40" spans="2:10" ht="21" customHeight="1" x14ac:dyDescent="0.25">
      <c r="B40" s="156" t="s">
        <v>69</v>
      </c>
      <c r="C40" s="157"/>
      <c r="D40" s="157"/>
      <c r="E40" s="157"/>
      <c r="F40" s="157"/>
      <c r="G40" s="157"/>
      <c r="H40" s="157"/>
      <c r="I40" s="157"/>
      <c r="J40" s="165"/>
    </row>
    <row r="41" spans="2:10" ht="21" customHeight="1" x14ac:dyDescent="0.25">
      <c r="B41" s="162" t="s">
        <v>37</v>
      </c>
      <c r="C41" s="163"/>
      <c r="D41" s="163"/>
      <c r="E41" s="164"/>
      <c r="F41" s="54">
        <v>120</v>
      </c>
      <c r="G41" s="23"/>
      <c r="H41" s="76">
        <f t="shared" ref="H41:H45" si="9">G41/12</f>
        <v>0</v>
      </c>
      <c r="I41" s="173">
        <f t="shared" si="8"/>
        <v>0</v>
      </c>
      <c r="J41" s="24">
        <f>F41*I41</f>
        <v>0</v>
      </c>
    </row>
    <row r="42" spans="2:10" customFormat="1" ht="27.75" customHeight="1" x14ac:dyDescent="0.25">
      <c r="B42" s="150" t="s">
        <v>55</v>
      </c>
      <c r="C42" s="151"/>
      <c r="D42" s="151"/>
      <c r="E42" s="151"/>
      <c r="F42" s="151"/>
      <c r="G42" s="151"/>
      <c r="H42" s="151"/>
      <c r="I42" s="151"/>
      <c r="J42" s="152"/>
    </row>
    <row r="43" spans="2:10" customFormat="1" ht="22.5" customHeight="1" x14ac:dyDescent="0.25">
      <c r="B43" s="166" t="s">
        <v>63</v>
      </c>
      <c r="C43" s="167"/>
      <c r="D43" s="167"/>
      <c r="E43" s="167"/>
      <c r="F43" s="77">
        <v>85</v>
      </c>
      <c r="G43" s="17"/>
      <c r="H43" s="81">
        <f t="shared" si="9"/>
        <v>0</v>
      </c>
      <c r="I43" s="174">
        <f t="shared" si="8"/>
        <v>0</v>
      </c>
      <c r="J43" s="102">
        <f>F43*I43</f>
        <v>0</v>
      </c>
    </row>
    <row r="44" spans="2:10" customFormat="1" ht="22.5" customHeight="1" x14ac:dyDescent="0.25">
      <c r="B44" s="166" t="s">
        <v>64</v>
      </c>
      <c r="C44" s="167"/>
      <c r="D44" s="167"/>
      <c r="E44" s="167"/>
      <c r="F44" s="78">
        <v>42</v>
      </c>
      <c r="G44" s="17"/>
      <c r="H44" s="81">
        <f t="shared" si="9"/>
        <v>0</v>
      </c>
      <c r="I44" s="174">
        <f t="shared" si="8"/>
        <v>0</v>
      </c>
      <c r="J44" s="102">
        <f>F44*I44</f>
        <v>0</v>
      </c>
    </row>
    <row r="45" spans="2:10" customFormat="1" ht="22.5" customHeight="1" x14ac:dyDescent="0.25">
      <c r="B45" s="166" t="s">
        <v>65</v>
      </c>
      <c r="C45" s="167"/>
      <c r="D45" s="167"/>
      <c r="E45" s="167"/>
      <c r="F45" s="78">
        <v>24</v>
      </c>
      <c r="G45" s="17"/>
      <c r="H45" s="81">
        <f t="shared" si="9"/>
        <v>0</v>
      </c>
      <c r="I45" s="174">
        <f>ROUNDUP(H45,0)</f>
        <v>0</v>
      </c>
      <c r="J45" s="102">
        <f>F45*I45</f>
        <v>0</v>
      </c>
    </row>
    <row r="46" spans="2:10" ht="36" customHeight="1" x14ac:dyDescent="0.25">
      <c r="B46" s="106" t="s">
        <v>51</v>
      </c>
      <c r="C46" s="107"/>
      <c r="D46" s="107"/>
      <c r="E46" s="107"/>
      <c r="F46" s="107"/>
      <c r="G46" s="107"/>
      <c r="H46" s="107"/>
      <c r="I46" s="107"/>
      <c r="J46" s="108"/>
    </row>
    <row r="47" spans="2:10" ht="30" customHeight="1" x14ac:dyDescent="0.25">
      <c r="B47" s="72"/>
      <c r="C47" s="73"/>
      <c r="D47" s="73"/>
      <c r="E47" s="73"/>
      <c r="F47" s="90" t="s">
        <v>2</v>
      </c>
      <c r="G47" s="90" t="s">
        <v>59</v>
      </c>
      <c r="H47" s="91"/>
      <c r="I47" s="92" t="s">
        <v>60</v>
      </c>
      <c r="J47" s="93" t="s">
        <v>3</v>
      </c>
    </row>
    <row r="48" spans="2:10" ht="21" customHeight="1" x14ac:dyDescent="0.25">
      <c r="B48" s="29" t="s">
        <v>25</v>
      </c>
      <c r="C48" s="30"/>
      <c r="D48" s="30"/>
      <c r="E48" s="30"/>
      <c r="F48" s="57">
        <v>15</v>
      </c>
      <c r="G48" s="17"/>
      <c r="H48" s="17"/>
      <c r="I48" s="168" t="s">
        <v>60</v>
      </c>
      <c r="J48" s="31">
        <f>F48*G48</f>
        <v>0</v>
      </c>
    </row>
    <row r="49" spans="2:10" ht="21" customHeight="1" x14ac:dyDescent="0.25">
      <c r="B49" s="111" t="s">
        <v>18</v>
      </c>
      <c r="C49" s="112"/>
      <c r="D49" s="112"/>
      <c r="E49" s="138"/>
      <c r="F49" s="58">
        <v>25</v>
      </c>
      <c r="G49" s="17"/>
      <c r="H49" s="17"/>
      <c r="I49" s="168" t="s">
        <v>60</v>
      </c>
      <c r="J49" s="31">
        <f>F49*G49</f>
        <v>0</v>
      </c>
    </row>
    <row r="50" spans="2:10" ht="21" customHeight="1" x14ac:dyDescent="0.25">
      <c r="B50" s="111" t="s">
        <v>19</v>
      </c>
      <c r="C50" s="112"/>
      <c r="D50" s="112"/>
      <c r="E50" s="138"/>
      <c r="F50" s="58">
        <v>20</v>
      </c>
      <c r="G50" s="17"/>
      <c r="H50" s="17"/>
      <c r="I50" s="168" t="s">
        <v>60</v>
      </c>
      <c r="J50" s="31">
        <f t="shared" ref="J50:J62" si="10">F50*G50</f>
        <v>0</v>
      </c>
    </row>
    <row r="51" spans="2:10" ht="21" customHeight="1" x14ac:dyDescent="0.25">
      <c r="B51" s="32" t="s">
        <v>20</v>
      </c>
      <c r="C51" s="33"/>
      <c r="D51" s="33"/>
      <c r="E51" s="33"/>
      <c r="F51" s="59">
        <v>9</v>
      </c>
      <c r="G51" s="17"/>
      <c r="H51" s="23"/>
      <c r="I51" s="169" t="s">
        <v>60</v>
      </c>
      <c r="J51" s="34">
        <f t="shared" si="10"/>
        <v>0</v>
      </c>
    </row>
    <row r="52" spans="2:10" ht="21" customHeight="1" x14ac:dyDescent="0.25">
      <c r="B52" s="32" t="s">
        <v>50</v>
      </c>
      <c r="C52" s="33"/>
      <c r="D52" s="33"/>
      <c r="E52" s="33"/>
      <c r="F52" s="58">
        <v>13</v>
      </c>
      <c r="G52" s="17"/>
      <c r="H52" s="23"/>
      <c r="I52" s="169" t="s">
        <v>60</v>
      </c>
      <c r="J52" s="34">
        <f t="shared" si="10"/>
        <v>0</v>
      </c>
    </row>
    <row r="53" spans="2:10" ht="21" customHeight="1" x14ac:dyDescent="0.25">
      <c r="B53" s="111" t="s">
        <v>21</v>
      </c>
      <c r="C53" s="112"/>
      <c r="D53" s="112"/>
      <c r="E53" s="112"/>
      <c r="F53" s="58">
        <v>10</v>
      </c>
      <c r="G53" s="17"/>
      <c r="H53" s="17"/>
      <c r="I53" s="168" t="s">
        <v>60</v>
      </c>
      <c r="J53" s="31">
        <f t="shared" si="10"/>
        <v>0</v>
      </c>
    </row>
    <row r="54" spans="2:10" ht="21" customHeight="1" x14ac:dyDescent="0.25">
      <c r="B54" s="35" t="s">
        <v>38</v>
      </c>
      <c r="C54" s="36"/>
      <c r="D54" s="36"/>
      <c r="E54" s="36"/>
      <c r="F54" s="58">
        <v>40</v>
      </c>
      <c r="G54" s="17"/>
      <c r="H54" s="17"/>
      <c r="I54" s="168" t="s">
        <v>60</v>
      </c>
      <c r="J54" s="31">
        <f t="shared" si="10"/>
        <v>0</v>
      </c>
    </row>
    <row r="55" spans="2:10" ht="21" customHeight="1" x14ac:dyDescent="0.25">
      <c r="B55" s="111" t="s">
        <v>42</v>
      </c>
      <c r="C55" s="112"/>
      <c r="D55" s="112"/>
      <c r="E55" s="112"/>
      <c r="F55" s="58">
        <v>110</v>
      </c>
      <c r="G55" s="17"/>
      <c r="H55" s="17"/>
      <c r="I55" s="168" t="s">
        <v>60</v>
      </c>
      <c r="J55" s="31">
        <f t="shared" si="10"/>
        <v>0</v>
      </c>
    </row>
    <row r="56" spans="2:10" ht="21" customHeight="1" x14ac:dyDescent="0.25">
      <c r="B56" s="111" t="s">
        <v>39</v>
      </c>
      <c r="C56" s="112"/>
      <c r="D56" s="112"/>
      <c r="E56" s="112"/>
      <c r="F56" s="58">
        <v>31</v>
      </c>
      <c r="G56" s="17"/>
      <c r="H56" s="17"/>
      <c r="I56" s="168" t="s">
        <v>60</v>
      </c>
      <c r="J56" s="31">
        <f t="shared" si="10"/>
        <v>0</v>
      </c>
    </row>
    <row r="57" spans="2:10" ht="21" customHeight="1" x14ac:dyDescent="0.25">
      <c r="B57" s="37" t="s">
        <v>40</v>
      </c>
      <c r="C57" s="38"/>
      <c r="D57" s="38"/>
      <c r="E57" s="39"/>
      <c r="F57" s="60">
        <v>7</v>
      </c>
      <c r="G57" s="17"/>
      <c r="H57" s="23"/>
      <c r="I57" s="170" t="s">
        <v>60</v>
      </c>
      <c r="J57" s="40">
        <f t="shared" si="10"/>
        <v>0</v>
      </c>
    </row>
    <row r="58" spans="2:10" ht="21" customHeight="1" x14ac:dyDescent="0.25">
      <c r="B58" s="113" t="s">
        <v>22</v>
      </c>
      <c r="C58" s="114"/>
      <c r="D58" s="114"/>
      <c r="E58" s="114"/>
      <c r="F58" s="60">
        <v>12</v>
      </c>
      <c r="G58" s="17"/>
      <c r="H58" s="23"/>
      <c r="I58" s="170" t="s">
        <v>60</v>
      </c>
      <c r="J58" s="40">
        <f t="shared" si="10"/>
        <v>0</v>
      </c>
    </row>
    <row r="59" spans="2:10" ht="21" customHeight="1" x14ac:dyDescent="0.25">
      <c r="B59" s="109" t="s">
        <v>23</v>
      </c>
      <c r="C59" s="110"/>
      <c r="D59" s="110"/>
      <c r="E59" s="110"/>
      <c r="F59" s="61">
        <v>7.5</v>
      </c>
      <c r="G59" s="17"/>
      <c r="H59" s="17"/>
      <c r="I59" s="171" t="s">
        <v>60</v>
      </c>
      <c r="J59" s="41">
        <f>F59*G59</f>
        <v>0</v>
      </c>
    </row>
    <row r="60" spans="2:10" ht="21" customHeight="1" x14ac:dyDescent="0.25">
      <c r="B60" s="46" t="s">
        <v>46</v>
      </c>
      <c r="C60" s="47"/>
      <c r="D60" s="47"/>
      <c r="E60" s="47"/>
      <c r="F60" s="62">
        <v>3.5</v>
      </c>
      <c r="G60" s="17"/>
      <c r="H60" s="17"/>
      <c r="I60" s="171" t="s">
        <v>60</v>
      </c>
      <c r="J60" s="41">
        <f t="shared" si="10"/>
        <v>0</v>
      </c>
    </row>
    <row r="61" spans="2:10" ht="21" customHeight="1" x14ac:dyDescent="0.25">
      <c r="B61" s="48" t="s">
        <v>47</v>
      </c>
      <c r="C61" s="49"/>
      <c r="D61" s="49"/>
      <c r="E61" s="49"/>
      <c r="F61" s="62">
        <v>14</v>
      </c>
      <c r="G61" s="17"/>
      <c r="H61" s="17"/>
      <c r="I61" s="171" t="s">
        <v>60</v>
      </c>
      <c r="J61" s="41">
        <f t="shared" si="10"/>
        <v>0</v>
      </c>
    </row>
    <row r="62" spans="2:10" ht="21" customHeight="1" x14ac:dyDescent="0.25">
      <c r="B62" s="109" t="s">
        <v>24</v>
      </c>
      <c r="C62" s="110"/>
      <c r="D62" s="110"/>
      <c r="E62" s="110"/>
      <c r="F62" s="61">
        <v>7</v>
      </c>
      <c r="G62" s="17"/>
      <c r="H62" s="17"/>
      <c r="I62" s="171" t="s">
        <v>60</v>
      </c>
      <c r="J62" s="41">
        <f t="shared" si="10"/>
        <v>0</v>
      </c>
    </row>
    <row r="63" spans="2:10" customFormat="1" ht="7.9" customHeight="1" x14ac:dyDescent="0.3">
      <c r="B63" s="13"/>
      <c r="C63" s="13"/>
      <c r="D63" s="13"/>
      <c r="E63" s="13"/>
      <c r="F63" s="13"/>
      <c r="G63" s="13"/>
      <c r="H63" s="13"/>
      <c r="I63" s="13"/>
      <c r="J63" s="13"/>
    </row>
    <row r="64" spans="2:10" ht="21" customHeight="1" x14ac:dyDescent="0.25">
      <c r="B64" s="135" t="s">
        <v>43</v>
      </c>
      <c r="C64" s="136"/>
      <c r="D64" s="136"/>
      <c r="E64" s="136"/>
      <c r="F64" s="136"/>
      <c r="G64" s="136"/>
      <c r="H64" s="136"/>
      <c r="I64" s="136"/>
      <c r="J64" s="137"/>
    </row>
    <row r="65" spans="2:10" ht="37.5" x14ac:dyDescent="0.25">
      <c r="B65" s="68"/>
      <c r="C65" s="69"/>
      <c r="D65" s="69"/>
      <c r="E65" s="69"/>
      <c r="F65" s="94" t="s">
        <v>2</v>
      </c>
      <c r="G65" s="94" t="s">
        <v>53</v>
      </c>
      <c r="H65" s="95" t="s">
        <v>58</v>
      </c>
      <c r="I65" s="95" t="s">
        <v>54</v>
      </c>
      <c r="J65" s="96" t="s">
        <v>3</v>
      </c>
    </row>
    <row r="66" spans="2:10" ht="21" customHeight="1" x14ac:dyDescent="0.25">
      <c r="B66" s="119" t="s">
        <v>72</v>
      </c>
      <c r="C66" s="120"/>
      <c r="D66" s="120"/>
      <c r="E66" s="120"/>
      <c r="F66" s="55">
        <v>110</v>
      </c>
      <c r="G66" s="51"/>
      <c r="H66" s="81">
        <f t="shared" ref="H66:H71" si="11">G66/12</f>
        <v>0</v>
      </c>
      <c r="I66" s="103">
        <f>ROUNDUP(H66,0)</f>
        <v>0</v>
      </c>
      <c r="J66" s="42">
        <f>F66*I66</f>
        <v>0</v>
      </c>
    </row>
    <row r="67" spans="2:10" ht="21" customHeight="1" x14ac:dyDescent="0.25">
      <c r="B67" s="119" t="s">
        <v>73</v>
      </c>
      <c r="C67" s="120"/>
      <c r="D67" s="120"/>
      <c r="E67" s="120"/>
      <c r="F67" s="55">
        <v>155</v>
      </c>
      <c r="G67" s="51"/>
      <c r="H67" s="81">
        <f t="shared" si="11"/>
        <v>0</v>
      </c>
      <c r="I67" s="103">
        <f t="shared" ref="I67" si="12">ROUNDUP(H67,0)</f>
        <v>0</v>
      </c>
      <c r="J67" s="42">
        <f>F67*I67</f>
        <v>0</v>
      </c>
    </row>
    <row r="68" spans="2:10" ht="18.75" x14ac:dyDescent="0.25">
      <c r="B68" s="43" t="s">
        <v>74</v>
      </c>
      <c r="C68" s="44"/>
      <c r="D68" s="44"/>
      <c r="E68" s="44"/>
      <c r="F68" s="55">
        <v>205</v>
      </c>
      <c r="G68" s="51"/>
      <c r="H68" s="81">
        <f t="shared" si="11"/>
        <v>0</v>
      </c>
      <c r="I68" s="103">
        <f>ROUNDUP(H68,0)</f>
        <v>0</v>
      </c>
      <c r="J68" s="42">
        <f t="shared" ref="J68:J71" si="13">F68*I68</f>
        <v>0</v>
      </c>
    </row>
    <row r="69" spans="2:10" ht="21" customHeight="1" x14ac:dyDescent="0.25">
      <c r="B69" s="127" t="s">
        <v>71</v>
      </c>
      <c r="C69" s="128"/>
      <c r="D69" s="128"/>
      <c r="E69" s="129"/>
      <c r="F69" s="84">
        <v>500</v>
      </c>
      <c r="G69" s="85"/>
      <c r="H69" s="79">
        <f>G69/25</f>
        <v>0</v>
      </c>
      <c r="I69" s="104">
        <v>0</v>
      </c>
      <c r="J69" s="86">
        <f>F69*I69</f>
        <v>0</v>
      </c>
    </row>
    <row r="70" spans="2:10" ht="21" customHeight="1" x14ac:dyDescent="0.25">
      <c r="B70" s="130" t="s">
        <v>70</v>
      </c>
      <c r="C70" s="131"/>
      <c r="D70" s="131"/>
      <c r="E70" s="132"/>
      <c r="F70" s="87">
        <v>200</v>
      </c>
      <c r="G70" s="88"/>
      <c r="H70" s="80">
        <f>G70/10</f>
        <v>0</v>
      </c>
      <c r="I70" s="105">
        <f t="shared" ref="I70" si="14">ROUNDUP(H70,0)</f>
        <v>0</v>
      </c>
      <c r="J70" s="89">
        <f t="shared" si="13"/>
        <v>0</v>
      </c>
    </row>
    <row r="71" spans="2:10" ht="21" customHeight="1" x14ac:dyDescent="0.25">
      <c r="B71" s="119" t="s">
        <v>56</v>
      </c>
      <c r="C71" s="120"/>
      <c r="D71" s="120"/>
      <c r="E71" s="120"/>
      <c r="F71" s="55">
        <v>13</v>
      </c>
      <c r="G71" s="51"/>
      <c r="H71" s="81">
        <f t="shared" si="11"/>
        <v>0</v>
      </c>
      <c r="I71" s="103">
        <f>ROUNDUP(H71,0)</f>
        <v>0</v>
      </c>
      <c r="J71" s="42">
        <f t="shared" si="13"/>
        <v>0</v>
      </c>
    </row>
    <row r="72" spans="2:10" ht="7.5" customHeight="1" x14ac:dyDescent="0.3">
      <c r="B72" s="13"/>
      <c r="C72" s="13"/>
      <c r="D72" s="13"/>
      <c r="E72" s="13"/>
      <c r="F72" s="13"/>
      <c r="G72" s="13"/>
      <c r="H72" s="13"/>
      <c r="I72" s="13"/>
      <c r="J72" s="13"/>
    </row>
    <row r="73" spans="2:10" customFormat="1" ht="38.25" customHeight="1" x14ac:dyDescent="0.3">
      <c r="B73" s="124" t="s">
        <v>49</v>
      </c>
      <c r="C73" s="125"/>
      <c r="D73" s="125"/>
      <c r="E73" s="126"/>
      <c r="F73" s="52">
        <v>30</v>
      </c>
      <c r="G73" s="51">
        <v>1</v>
      </c>
      <c r="H73" s="51"/>
      <c r="I73" s="51"/>
      <c r="J73" s="53">
        <f>F73*G73</f>
        <v>30</v>
      </c>
    </row>
    <row r="74" spans="2:10" ht="26.45" customHeight="1" thickBot="1" x14ac:dyDescent="0.3">
      <c r="B74" s="121" t="s">
        <v>4</v>
      </c>
      <c r="C74" s="122"/>
      <c r="D74" s="122"/>
      <c r="E74" s="122"/>
      <c r="F74" s="122"/>
      <c r="G74" s="122"/>
      <c r="H74" s="122"/>
      <c r="I74" s="122"/>
      <c r="J74" s="123"/>
    </row>
    <row r="75" spans="2:10" ht="21.75" customHeight="1" thickBot="1" x14ac:dyDescent="0.3">
      <c r="B75" s="115"/>
      <c r="C75" s="116"/>
      <c r="D75" s="116"/>
      <c r="E75" s="116"/>
      <c r="F75" s="117" t="s">
        <v>5</v>
      </c>
      <c r="G75" s="118"/>
      <c r="H75" s="70"/>
      <c r="I75" s="70"/>
      <c r="J75" s="14">
        <f>SUM(J23:J73)</f>
        <v>30</v>
      </c>
    </row>
    <row r="76" spans="2:10" ht="21" x14ac:dyDescent="0.35">
      <c r="B76" s="16" t="s">
        <v>17</v>
      </c>
      <c r="C76" s="9"/>
      <c r="D76" s="9"/>
      <c r="E76" s="9"/>
      <c r="F76" s="9"/>
      <c r="G76" s="9"/>
      <c r="H76" s="9"/>
      <c r="I76" s="9"/>
      <c r="J76" s="9"/>
    </row>
    <row r="77" spans="2:10" ht="18.75" x14ac:dyDescent="0.3">
      <c r="B77" s="9" t="s">
        <v>57</v>
      </c>
      <c r="C77" s="9"/>
      <c r="D77" s="9"/>
      <c r="E77" s="9"/>
      <c r="F77" s="9"/>
      <c r="G77" s="9"/>
      <c r="H77" s="9"/>
      <c r="I77" s="9"/>
      <c r="J77" s="9"/>
    </row>
    <row r="78" spans="2:10" ht="18.75" x14ac:dyDescent="0.3">
      <c r="C78" s="9"/>
      <c r="D78" s="9"/>
      <c r="E78" s="9"/>
      <c r="F78" s="9"/>
      <c r="G78" s="9"/>
      <c r="H78" s="9"/>
      <c r="I78" s="9"/>
      <c r="J78" s="9"/>
    </row>
    <row r="79" spans="2:10" ht="60" customHeight="1" x14ac:dyDescent="0.45">
      <c r="B79" s="5"/>
      <c r="C79" s="5"/>
      <c r="D79" s="5"/>
    </row>
    <row r="80" spans="2:10" ht="51.75" hidden="1" customHeight="1" x14ac:dyDescent="0.45">
      <c r="B80" s="5"/>
      <c r="C80" s="5"/>
      <c r="D80" s="5"/>
    </row>
    <row r="81" spans="2:4" ht="30" hidden="1" customHeight="1" x14ac:dyDescent="0.45">
      <c r="B81" s="5"/>
      <c r="C81" s="5"/>
      <c r="D81" s="5"/>
    </row>
    <row r="82" spans="2:4" ht="28.5" hidden="1" x14ac:dyDescent="0.45">
      <c r="B82" s="5"/>
      <c r="C82" s="5"/>
      <c r="D82" s="5"/>
    </row>
    <row r="83" spans="2:4" ht="39" hidden="1" customHeight="1" x14ac:dyDescent="0.25"/>
    <row r="84" spans="2:4" ht="21.75" hidden="1" customHeight="1" x14ac:dyDescent="0.25"/>
    <row r="85" spans="2:4" hidden="1" x14ac:dyDescent="0.25"/>
    <row r="86" spans="2:4" ht="62.25" hidden="1" customHeight="1" x14ac:dyDescent="0.25"/>
    <row r="87" spans="2:4" hidden="1" x14ac:dyDescent="0.25"/>
    <row r="88" spans="2:4" hidden="1" x14ac:dyDescent="0.25"/>
    <row r="89" spans="2:4" hidden="1" x14ac:dyDescent="0.25"/>
    <row r="90" spans="2:4" ht="26.25" hidden="1" customHeight="1" x14ac:dyDescent="0.25"/>
    <row r="91" spans="2:4" hidden="1" x14ac:dyDescent="0.25"/>
    <row r="92" spans="2:4" hidden="1" x14ac:dyDescent="0.25"/>
    <row r="93" spans="2:4" hidden="1" x14ac:dyDescent="0.25"/>
    <row r="94" spans="2:4" hidden="1" x14ac:dyDescent="0.25"/>
    <row r="95" spans="2:4" hidden="1" x14ac:dyDescent="0.25"/>
    <row r="96" spans="2:4" ht="27.75" hidden="1" customHeight="1" x14ac:dyDescent="0.25"/>
    <row r="97" ht="60.75" hidden="1" customHeight="1" x14ac:dyDescent="0.25"/>
    <row r="98" ht="36" hidden="1" customHeight="1" x14ac:dyDescent="0.25"/>
    <row r="99" hidden="1" x14ac:dyDescent="0.25"/>
    <row r="100" hidden="1" x14ac:dyDescent="0.25"/>
    <row r="101" hidden="1" x14ac:dyDescent="0.25"/>
    <row r="102" hidden="1" x14ac:dyDescent="0.25"/>
    <row r="103" ht="58.5" hidden="1" customHeight="1" x14ac:dyDescent="0.25"/>
    <row r="104" ht="39.75" hidden="1" customHeight="1" x14ac:dyDescent="0.25"/>
    <row r="105" ht="62.25" hidden="1" customHeight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t="62.25" hidden="1" customHeight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t="28.5" hidden="1" customHeight="1" x14ac:dyDescent="0.25"/>
    <row r="119" ht="25.5" hidden="1" customHeight="1" x14ac:dyDescent="0.25"/>
    <row r="120" ht="66" hidden="1" customHeight="1" x14ac:dyDescent="0.25"/>
    <row r="121" ht="33" hidden="1" customHeight="1" x14ac:dyDescent="0.25"/>
    <row r="122" ht="63.75" hidden="1" customHeight="1" x14ac:dyDescent="0.25"/>
    <row r="123" ht="57" hidden="1" customHeight="1" x14ac:dyDescent="0.25"/>
    <row r="124" hidden="1" x14ac:dyDescent="0.25"/>
    <row r="125" hidden="1" x14ac:dyDescent="0.25"/>
    <row r="126" ht="29.25" hidden="1" customHeight="1" x14ac:dyDescent="0.25"/>
    <row r="127" ht="29.25" hidden="1" customHeight="1" x14ac:dyDescent="0.25"/>
    <row r="128" ht="23.25" hidden="1" customHeight="1" x14ac:dyDescent="0.25"/>
    <row r="129" spans="2:11" ht="140.25" hidden="1" customHeight="1" x14ac:dyDescent="0.25"/>
    <row r="130" spans="2:11" hidden="1" x14ac:dyDescent="0.25"/>
    <row r="131" spans="2:11" hidden="1" x14ac:dyDescent="0.25"/>
    <row r="132" spans="2:11" hidden="1" x14ac:dyDescent="0.25"/>
    <row r="133" spans="2:11" hidden="1" x14ac:dyDescent="0.25"/>
    <row r="134" spans="2:11" s="6" customFormat="1" ht="15" hidden="1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ht="8.25" hidden="1" customHeight="1" x14ac:dyDescent="0.25"/>
    <row r="136" spans="2:11" ht="58.5" hidden="1" customHeight="1" x14ac:dyDescent="0.25"/>
    <row r="137" spans="2:11" hidden="1" x14ac:dyDescent="0.25"/>
    <row r="138" spans="2:11" hidden="1" x14ac:dyDescent="0.25"/>
    <row r="139" spans="2:11" ht="45" hidden="1" customHeight="1" x14ac:dyDescent="0.25"/>
    <row r="140" spans="2:11" ht="45" hidden="1" customHeight="1" x14ac:dyDescent="0.25"/>
    <row r="141" spans="2:11" ht="59.25" hidden="1" customHeight="1" x14ac:dyDescent="0.25"/>
    <row r="142" spans="2:11" ht="65.25" hidden="1" customHeight="1" x14ac:dyDescent="0.25"/>
    <row r="143" spans="2:11" ht="60.75" hidden="1" customHeight="1" x14ac:dyDescent="0.25"/>
    <row r="144" spans="2:11" hidden="1" x14ac:dyDescent="0.25"/>
    <row r="145" hidden="1" x14ac:dyDescent="0.25"/>
    <row r="146" hidden="1" x14ac:dyDescent="0.25"/>
    <row r="147" ht="75" hidden="1" customHeight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t="57.75" hidden="1" customHeight="1" x14ac:dyDescent="0.25"/>
    <row r="154" hidden="1" x14ac:dyDescent="0.25"/>
    <row r="155" hidden="1" x14ac:dyDescent="0.25"/>
    <row r="156" ht="33" hidden="1" customHeight="1" x14ac:dyDescent="0.25"/>
    <row r="157" ht="45" hidden="1" customHeight="1" x14ac:dyDescent="0.25"/>
    <row r="158" ht="64.5" hidden="1" customHeight="1" x14ac:dyDescent="0.25"/>
    <row r="159" ht="72" hidden="1" customHeight="1" x14ac:dyDescent="0.25"/>
    <row r="160" ht="70.5" hidden="1" customHeight="1" x14ac:dyDescent="0.25"/>
    <row r="161" ht="92.25" hidden="1" customHeight="1" x14ac:dyDescent="0.25"/>
    <row r="162" ht="106.5" hidden="1" customHeight="1" x14ac:dyDescent="0.25"/>
    <row r="163" ht="65.25" hidden="1" customHeight="1" x14ac:dyDescent="0.25"/>
    <row r="164" ht="56.25" hidden="1" customHeight="1" x14ac:dyDescent="0.25"/>
    <row r="165" ht="66" hidden="1" customHeight="1" x14ac:dyDescent="0.25"/>
    <row r="166" ht="94.5" hidden="1" customHeight="1" x14ac:dyDescent="0.25"/>
    <row r="167" ht="9" hidden="1" customHeight="1" x14ac:dyDescent="0.25"/>
    <row r="168" hidden="1" x14ac:dyDescent="0.25"/>
    <row r="169" hidden="1" x14ac:dyDescent="0.25"/>
    <row r="170" hidden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.75" hidden="1" customHeight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t="78" hidden="1" customHeight="1" x14ac:dyDescent="0.25"/>
    <row r="215" ht="60.75" hidden="1" customHeight="1" x14ac:dyDescent="0.25"/>
    <row r="216" ht="39.950000000000003" hidden="1" customHeight="1" x14ac:dyDescent="0.25"/>
    <row r="217" ht="39.950000000000003" hidden="1" customHeight="1" x14ac:dyDescent="0.25"/>
    <row r="218" ht="39.950000000000003" hidden="1" customHeight="1" x14ac:dyDescent="0.25"/>
    <row r="219" ht="39.950000000000003" hidden="1" customHeight="1" x14ac:dyDescent="0.25"/>
    <row r="220" ht="39.950000000000003" hidden="1" customHeight="1" x14ac:dyDescent="0.25"/>
    <row r="221" ht="39.950000000000003" hidden="1" customHeight="1" x14ac:dyDescent="0.25"/>
    <row r="222" ht="39.950000000000003" hidden="1" customHeight="1" x14ac:dyDescent="0.25"/>
    <row r="223" ht="39.950000000000003" hidden="1" customHeight="1" x14ac:dyDescent="0.25"/>
    <row r="224" ht="39.950000000000003" hidden="1" customHeight="1" x14ac:dyDescent="0.25"/>
    <row r="225" ht="39.950000000000003" hidden="1" customHeight="1" x14ac:dyDescent="0.25"/>
    <row r="226" ht="39.950000000000003" hidden="1" customHeight="1" x14ac:dyDescent="0.25"/>
    <row r="227" ht="39.950000000000003" hidden="1" customHeight="1" x14ac:dyDescent="0.25"/>
    <row r="228" ht="39.950000000000003" hidden="1" customHeight="1" x14ac:dyDescent="0.25"/>
    <row r="229" ht="39.950000000000003" hidden="1" customHeight="1" x14ac:dyDescent="0.25"/>
    <row r="230" ht="39.950000000000003" hidden="1" customHeight="1" x14ac:dyDescent="0.25"/>
    <row r="231" ht="39.950000000000003" hidden="1" customHeight="1" x14ac:dyDescent="0.25"/>
    <row r="232" ht="39.950000000000003" hidden="1" customHeight="1" x14ac:dyDescent="0.25"/>
    <row r="233" ht="39.950000000000003" hidden="1" customHeight="1" x14ac:dyDescent="0.25"/>
    <row r="234" ht="39.950000000000003" hidden="1" customHeight="1" x14ac:dyDescent="0.25"/>
    <row r="235" ht="39.950000000000003" hidden="1" customHeight="1" x14ac:dyDescent="0.25"/>
    <row r="236" ht="39.950000000000003" hidden="1" customHeight="1" x14ac:dyDescent="0.25"/>
    <row r="237" ht="39.950000000000003" hidden="1" customHeight="1" x14ac:dyDescent="0.25"/>
    <row r="238" ht="39.950000000000003" hidden="1" customHeight="1" x14ac:dyDescent="0.25"/>
    <row r="239" ht="39.950000000000003" hidden="1" customHeight="1" x14ac:dyDescent="0.25"/>
    <row r="240" ht="39.950000000000003" hidden="1" customHeight="1" x14ac:dyDescent="0.25"/>
    <row r="241" ht="39.950000000000003" hidden="1" customHeight="1" x14ac:dyDescent="0.25"/>
    <row r="242" ht="39.950000000000003" hidden="1" customHeight="1" x14ac:dyDescent="0.25"/>
    <row r="243" ht="39.950000000000003" hidden="1" customHeight="1" x14ac:dyDescent="0.25"/>
    <row r="244" ht="39.950000000000003" hidden="1" customHeight="1" x14ac:dyDescent="0.25"/>
    <row r="245" ht="39.950000000000003" hidden="1" customHeight="1" x14ac:dyDescent="0.25"/>
    <row r="246" ht="39.950000000000003" hidden="1" customHeight="1" x14ac:dyDescent="0.25"/>
    <row r="247" ht="39.950000000000003" hidden="1" customHeight="1" x14ac:dyDescent="0.25"/>
    <row r="248" ht="39.950000000000003" hidden="1" customHeight="1" x14ac:dyDescent="0.25"/>
    <row r="249" ht="39.950000000000003" hidden="1" customHeight="1" x14ac:dyDescent="0.25"/>
    <row r="250" ht="39.950000000000003" hidden="1" customHeight="1" x14ac:dyDescent="0.25"/>
    <row r="251" ht="39.950000000000003" hidden="1" customHeight="1" x14ac:dyDescent="0.25"/>
    <row r="252" ht="39.950000000000003" hidden="1" customHeight="1" x14ac:dyDescent="0.25"/>
    <row r="253" ht="39.950000000000003" hidden="1" customHeight="1" x14ac:dyDescent="0.25"/>
    <row r="254" ht="39.950000000000003" hidden="1" customHeight="1" x14ac:dyDescent="0.25"/>
    <row r="255" ht="39.950000000000003" hidden="1" customHeight="1" x14ac:dyDescent="0.25"/>
    <row r="256" ht="39.950000000000003" hidden="1" customHeight="1" x14ac:dyDescent="0.25"/>
    <row r="257" ht="50.1" hidden="1" customHeight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hidden="1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</sheetData>
  <sheetProtection algorithmName="SHA-512" hashValue="rWkSuHZIfD9mzf4ziPkvVzL3cWC3kX8+2WGFoUT08UT+8hGdLTKPMibMvlL/dlsamEuaKovkMdTCC9E7/2izhQ==" saltValue="UmCCoPWfZejQ/9ewcRTNZQ==" spinCount="100000" sheet="1" selectLockedCells="1"/>
  <mergeCells count="47">
    <mergeCell ref="B43:E43"/>
    <mergeCell ref="B44:E44"/>
    <mergeCell ref="B45:E45"/>
    <mergeCell ref="B36:J36"/>
    <mergeCell ref="B37:E37"/>
    <mergeCell ref="B27:J27"/>
    <mergeCell ref="B33:E33"/>
    <mergeCell ref="B28:E28"/>
    <mergeCell ref="B42:J42"/>
    <mergeCell ref="B9:J9"/>
    <mergeCell ref="F15:J15"/>
    <mergeCell ref="B22:J22"/>
    <mergeCell ref="B41:E41"/>
    <mergeCell ref="B40:J40"/>
    <mergeCell ref="B32:J32"/>
    <mergeCell ref="C5:F5"/>
    <mergeCell ref="C6:F6"/>
    <mergeCell ref="B64:J64"/>
    <mergeCell ref="B50:E50"/>
    <mergeCell ref="B21:E21"/>
    <mergeCell ref="C11:D11"/>
    <mergeCell ref="C19:D19"/>
    <mergeCell ref="C12:D12"/>
    <mergeCell ref="C15:D15"/>
    <mergeCell ref="C13:D13"/>
    <mergeCell ref="C17:D17"/>
    <mergeCell ref="B23:E23"/>
    <mergeCell ref="B25:J25"/>
    <mergeCell ref="B49:E49"/>
    <mergeCell ref="B24:E24"/>
    <mergeCell ref="B10:J10"/>
    <mergeCell ref="B75:E75"/>
    <mergeCell ref="F75:G75"/>
    <mergeCell ref="B71:E71"/>
    <mergeCell ref="B66:E66"/>
    <mergeCell ref="B67:E67"/>
    <mergeCell ref="B74:J74"/>
    <mergeCell ref="B73:E73"/>
    <mergeCell ref="B69:E69"/>
    <mergeCell ref="B70:E70"/>
    <mergeCell ref="B46:J46"/>
    <mergeCell ref="B62:E62"/>
    <mergeCell ref="B53:E53"/>
    <mergeCell ref="B55:E55"/>
    <mergeCell ref="B56:E56"/>
    <mergeCell ref="B58:E58"/>
    <mergeCell ref="B59:E59"/>
  </mergeCells>
  <pageMargins left="0.23622047244094491" right="0.23622047244094491" top="0.19685039370078741" bottom="0.19685039370078741" header="0.31496062992125984" footer="0.31496062992125984"/>
  <pageSetup paperSize="9" scale="55" fitToHeight="0" orientation="portrait" r:id="rId1"/>
  <rowBreaks count="1" manualBreakCount="1">
    <brk id="10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Devis activités</vt:lpstr>
      <vt:lpstr>'Devis activités'!Impression_des_titres</vt:lpstr>
      <vt:lpstr>'Devis activités'!Zone_d_impression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2025-03-24T08:50:48Z</dcterms:modified>
</cp:coreProperties>
</file>